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9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13" r:id="rId20"/>
  </sheets>
  <definedNames>
    <definedName name="_xlnm.Print_Area" localSheetId="13">'BAX - INTRA-MARCHANDISES'!$A$1:$E$68</definedName>
    <definedName name="_xlnm.Print_Area" localSheetId="19">'CAT - INTER-MARCHANDISES'!$A$1:$C$12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INTER-COMMODITY'!$A$1:$C$12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MARGE'!$A$1:$F$338</definedName>
    <definedName name="_xlnm.Print_Area" localSheetId="0">'OPTIONS - MARGIN INTERVALS'!$A$1:$F$338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<sst xmlns="http://schemas.openxmlformats.org/spreadsheetml/2006/main" count="2622" uniqueCount="1031">
  <si>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</si>
  <si>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</si>
  <si>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</si>
  <si>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</si>
  <si>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</si>
  <si>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</si>
  <si>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</si>
  <si>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</si>
  <si>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</si>
  <si>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</si>
  <si>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</si>
  <si>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</si>
  <si>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</si>
  <si>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</si>
  <si>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</si>
  <si>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</si>
  <si>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</si>
  <si>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</si>
  <si>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</si>
  <si>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</si>
  <si>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</si>
  <si>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</si>
  <si>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</si>
  <si>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</si>
  <si>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</si>
  <si>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</si>
  <si>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</si>
  <si>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</si>
  <si>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</si>
  <si>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</si>
  <si>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</si>
  <si>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</si>
  <si>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</si>
  <si>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</si>
  <si>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</si>
  <si>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</si>
  <si>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</si>
  <si>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</si>
  <si>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</si>
  <si>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MARCH 15,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</si>
  <si>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</si>
  <si>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</si>
  <si>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</si>
  <si>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</si>
  <si>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</si>
  <si>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</si>
  <si>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</si>
  <si>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</si>
  <si>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</si>
  <si>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</si>
  <si>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</si>
  <si>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</si>
  <si>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</si>
  <si>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</si>
  <si>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</si>
  <si>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</si>
  <si>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</si>
  <si>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</si>
  <si>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</si>
  <si>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</si>
  <si>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</si>
  <si>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</si>
  <si>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</si>
  <si>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</si>
  <si>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</si>
  <si>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</si>
  <si>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</si>
  <si>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</si>
  <si>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</si>
  <si>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</si>
  <si>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</si>
  <si>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</si>
  <si>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</t>
  </si>
  <si>
    <t>AcuityAds Holdings Inc.</t>
  </si>
  <si>
    <t>ATD</t>
  </si>
  <si>
    <t>Alimentation Couche-Tard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</si>
  <si>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</si>
  <si>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</si>
  <si>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</si>
  <si>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</si>
  <si>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</si>
  <si>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</si>
  <si>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</si>
  <si>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</si>
  <si>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</si>
  <si>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</si>
  <si>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</si>
  <si>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</si>
  <si>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</si>
  <si>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</si>
  <si>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</si>
  <si>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</si>
  <si>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</si>
  <si>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</si>
  <si>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</si>
  <si>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</si>
  <si>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</si>
  <si>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</si>
  <si>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</si>
  <si>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</si>
  <si>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</si>
  <si>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</si>
  <si>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</si>
  <si>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</si>
  <si>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</si>
  <si>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</si>
  <si>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</si>
  <si>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</si>
  <si>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</si>
  <si>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</si>
  <si>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</si>
  <si>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</si>
  <si>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</si>
  <si>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</si>
  <si>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BN1</t>
  </si>
  <si>
    <t>Brookfield Asset Management Inc. Cl A (adjusted)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</si>
  <si>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</si>
  <si>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</si>
  <si>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</si>
  <si>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</si>
  <si>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</si>
  <si>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</si>
  <si>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</si>
  <si>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</si>
  <si>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</si>
  <si>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</si>
  <si>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</si>
  <si>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</si>
  <si>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</si>
  <si>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</si>
  <si>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</si>
  <si>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</si>
  <si>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</si>
  <si>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</si>
  <si>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</si>
  <si>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</si>
  <si>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</si>
  <si>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</si>
  <si>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</si>
  <si>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</si>
  <si>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</si>
  <si>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</si>
  <si>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</si>
  <si>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</si>
  <si>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</si>
  <si>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</si>
  <si>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</si>
  <si>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</si>
  <si>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</si>
  <si>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</si>
  <si>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</si>
  <si>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</si>
  <si>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</si>
  <si>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</si>
  <si>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</si>
  <si>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</si>
  <si>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</si>
  <si>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</si>
  <si>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</si>
  <si>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</si>
  <si>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</si>
  <si>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</si>
  <si>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</si>
  <si>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</si>
  <si>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</si>
  <si>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</si>
  <si>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</si>
  <si>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</si>
  <si>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</si>
  <si>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</si>
  <si>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</si>
  <si>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</si>
  <si>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</si>
  <si>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</si>
  <si>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</si>
  <si>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</si>
  <si>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</si>
  <si>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</si>
  <si>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</si>
  <si>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</si>
  <si>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</si>
  <si>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</si>
  <si>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</si>
  <si>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</si>
  <si>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</si>
  <si>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</si>
  <si>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</si>
  <si>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</si>
  <si>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</si>
  <si>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</si>
  <si>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</si>
  <si>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</si>
  <si>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</si>
  <si>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</si>
  <si>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</si>
  <si>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</si>
  <si>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</si>
  <si>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</si>
  <si>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</si>
  <si>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</si>
  <si>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</si>
  <si>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</si>
  <si>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</si>
  <si>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</si>
  <si>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</si>
  <si>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</si>
  <si>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</si>
  <si>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</si>
  <si>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</si>
  <si>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</si>
  <si>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</si>
  <si>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</si>
  <si>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</si>
  <si>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</si>
  <si>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</si>
  <si>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</si>
  <si>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</si>
  <si>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</si>
  <si>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</si>
  <si>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</si>
  <si>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</si>
  <si>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</si>
  <si>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</si>
  <si>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</si>
  <si>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</si>
  <si>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</si>
  <si>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</si>
  <si>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</si>
  <si>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</si>
  <si>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</si>
  <si>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</si>
  <si>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</si>
  <si>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</si>
  <si>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</si>
  <si>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</si>
  <si>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</si>
  <si>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</si>
  <si>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</si>
  <si>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</si>
  <si>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</si>
  <si>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</si>
  <si>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</si>
  <si>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</si>
  <si>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</si>
  <si>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</si>
  <si>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</si>
  <si>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</si>
  <si>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</si>
  <si>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</si>
  <si>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</si>
  <si>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</si>
  <si>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</si>
  <si>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</si>
  <si>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</si>
  <si>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</si>
  <si>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</si>
  <si>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</si>
  <si>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</si>
  <si>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</si>
  <si>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</si>
  <si>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</si>
  <si>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</si>
  <si>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</si>
  <si>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</si>
  <si>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</si>
  <si>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</si>
  <si>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</si>
  <si>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</si>
  <si>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</si>
  <si>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</si>
  <si>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</si>
  <si>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</si>
  <si>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</si>
  <si>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</si>
  <si>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</si>
  <si>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</si>
  <si>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</si>
  <si>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</si>
  <si>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</si>
  <si>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</si>
  <si>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</si>
  <si>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</si>
  <si>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</si>
  <si>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</si>
  <si>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</si>
  <si>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</si>
  <si>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</si>
  <si>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</si>
  <si>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</si>
  <si>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</si>
  <si>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</si>
  <si>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</si>
  <si>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</si>
  <si>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</si>
  <si>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</si>
  <si>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</si>
  <si>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HEXO2</t>
  </si>
  <si>
    <t>HEXO Corp. (CA)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</si>
  <si>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</si>
  <si>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</si>
  <si>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</si>
  <si>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</si>
  <si>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</si>
  <si>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</si>
  <si>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</si>
  <si>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</si>
  <si>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</si>
  <si>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</si>
  <si>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HNU1</t>
  </si>
  <si>
    <t>BetaPro Natural Gas Leveraged Daily Bull ETF (CA) (adjusted)</t>
  </si>
  <si>
    <t>HOD</t>
  </si>
  <si>
    <t>BetaPro Crude Oil Inverse Levera</t>
  </si>
  <si>
    <t>HOG</t>
  </si>
  <si>
    <t>Horizons Pipelines &amp; Energy Services Index ETF</t>
  </si>
  <si>
    <t>HOT.UN</t>
  </si>
  <si>
    <t>American Hotel Income Properties REIT LP (Converge)</t>
  </si>
  <si>
    <t>HPR</t>
  </si>
  <si>
    <t>Horizons Active Preferred Share ETF</t>
  </si>
  <si>
    <t>HR.UN</t>
  </si>
  <si>
    <t>H&amp;R Real Estate Investment Trust (Converge)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</si>
  <si>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</si>
  <si>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</si>
  <si>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</si>
  <si>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</si>
  <si>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</si>
  <si>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</si>
  <si>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</si>
  <si>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</si>
  <si>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</si>
  <si>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</si>
  <si>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</si>
  <si>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</si>
  <si>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</si>
  <si>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</si>
  <si>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</si>
  <si>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</si>
  <si>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</si>
  <si>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</si>
  <si>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</si>
  <si>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</si>
  <si>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</si>
  <si>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</si>
  <si>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</si>
  <si>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</si>
  <si>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</si>
  <si>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</si>
  <si>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</si>
  <si>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</si>
  <si>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</si>
  <si>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</si>
  <si>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KMP.UN</t>
  </si>
  <si>
    <t>Killam Apartment Real Estate Investment Trust (Converge)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</si>
  <si>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</si>
  <si>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</si>
  <si>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</si>
  <si>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</si>
  <si>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</si>
  <si>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</si>
  <si>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</si>
  <si>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</si>
  <si>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</si>
  <si>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</si>
  <si>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</si>
  <si>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</si>
  <si>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</si>
  <si>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</si>
  <si>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</si>
  <si>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</si>
  <si>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</si>
  <si>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</si>
  <si>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</si>
  <si>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</si>
  <si>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</si>
  <si>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</si>
  <si>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</si>
  <si>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</si>
  <si>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</si>
  <si>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</si>
  <si>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</si>
  <si>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</si>
  <si>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</si>
  <si>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</si>
  <si>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</si>
  <si>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</si>
  <si>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</si>
  <si>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</si>
  <si>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</si>
  <si>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</si>
  <si>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</si>
  <si>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</si>
  <si>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</si>
  <si>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</si>
  <si>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</si>
  <si>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</si>
  <si>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</si>
  <si>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</si>
  <si>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</si>
  <si>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</si>
  <si>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</si>
  <si>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</si>
  <si>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</si>
  <si>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</si>
  <si>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</si>
  <si>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</si>
  <si>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</si>
  <si>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</si>
  <si>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</si>
  <si>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</si>
  <si>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</si>
  <si>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</si>
  <si>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</si>
  <si>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</si>
  <si>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</si>
  <si>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</si>
  <si>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</si>
  <si>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</si>
  <si>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</si>
  <si>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</si>
  <si>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</si>
  <si>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</si>
  <si>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</si>
  <si>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</si>
  <si>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</si>
  <si>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</si>
  <si>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</si>
  <si>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</si>
  <si>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</si>
  <si>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</si>
  <si>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</si>
  <si>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</si>
  <si>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</si>
  <si>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</si>
  <si>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</si>
  <si>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</si>
  <si>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</si>
  <si>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</si>
  <si>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</si>
  <si>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</si>
  <si>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</si>
  <si>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</si>
  <si>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</si>
  <si>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</si>
  <si>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</si>
  <si>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</si>
  <si>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</si>
  <si>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</si>
  <si>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</si>
  <si>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</si>
  <si>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</si>
  <si>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</si>
  <si>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</si>
  <si>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</si>
  <si>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</si>
  <si>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</si>
  <si>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</si>
  <si>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</si>
  <si>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</si>
  <si>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</si>
  <si>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</si>
  <si>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</si>
  <si>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</si>
  <si>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</si>
  <si>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</si>
  <si>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</si>
  <si>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</si>
  <si>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</si>
  <si>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</si>
  <si>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</si>
  <si>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</si>
  <si>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</si>
  <si>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</si>
  <si>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</si>
  <si>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</si>
  <si>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</si>
  <si>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</si>
  <si>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</si>
  <si>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</si>
  <si>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</si>
  <si>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RFP1</t>
  </si>
  <si>
    <t>Resolute Forest Products Inc. (CA) (adjusted)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</si>
  <si>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</si>
  <si>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</si>
  <si>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</si>
  <si>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</si>
  <si>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</si>
  <si>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</si>
  <si>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</si>
  <si>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</si>
  <si>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</si>
  <si>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</si>
  <si>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</si>
  <si>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</si>
  <si>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</si>
  <si>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</si>
  <si>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</si>
  <si>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</si>
  <si>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</si>
  <si>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</si>
  <si>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</si>
  <si>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</si>
  <si>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</si>
  <si>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</si>
  <si>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</si>
  <si>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</si>
  <si>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</si>
  <si>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</si>
  <si>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</si>
  <si>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</si>
  <si>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</si>
  <si>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</si>
  <si>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</si>
  <si>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</si>
  <si>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</si>
  <si>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</si>
  <si>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</si>
  <si>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</si>
  <si>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</si>
  <si>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</si>
  <si>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</si>
  <si>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</si>
  <si>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</si>
  <si>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</si>
  <si>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</si>
  <si>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</si>
  <si>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</si>
  <si>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</si>
  <si>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</si>
  <si>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</si>
  <si>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</si>
  <si>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</si>
  <si>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</si>
  <si>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</si>
  <si>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</si>
  <si>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</si>
  <si>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</si>
  <si>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</si>
  <si>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</si>
  <si>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</si>
  <si>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</si>
  <si>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</si>
  <si>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</si>
  <si>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</si>
  <si>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</si>
  <si>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</si>
  <si>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</si>
  <si>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</si>
  <si>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</si>
  <si>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</si>
  <si>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</si>
  <si>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</si>
  <si>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</si>
  <si>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</si>
  <si>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</si>
  <si>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</si>
  <si>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</si>
  <si>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</si>
  <si>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</si>
  <si>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</si>
  <si>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</si>
  <si>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</si>
  <si>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</si>
  <si>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</si>
  <si>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</si>
  <si>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</si>
  <si>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</si>
  <si>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</si>
  <si>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</si>
  <si>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</si>
  <si>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</si>
  <si>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</si>
  <si>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</si>
  <si>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</si>
  <si>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</si>
  <si>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</si>
  <si>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</si>
  <si>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</si>
  <si>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</si>
  <si>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</si>
  <si>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</si>
  <si>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</si>
  <si>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</si>
  <si>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</si>
  <si>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</si>
  <si>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</si>
  <si>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</si>
  <si>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</si>
  <si>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</si>
  <si>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</si>
  <si>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VLNS1</t>
  </si>
  <si>
    <t>The Valens Company Inc. (CA)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</si>
  <si>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</si>
  <si>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</si>
  <si>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</si>
  <si>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</si>
  <si>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</si>
  <si>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</si>
  <si>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</si>
  <si>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</si>
  <si>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</si>
  <si>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</si>
  <si>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</si>
  <si>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</si>
  <si>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</si>
  <si>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</si>
  <si>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</si>
  <si>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</si>
  <si>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</si>
  <si>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</si>
  <si>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</si>
  <si>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</si>
  <si>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</si>
  <si>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</si>
  <si>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</si>
  <si>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</si>
  <si>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</si>
  <si>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</si>
  <si>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</si>
  <si>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</si>
  <si>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</si>
  <si>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</si>
  <si>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</si>
  <si>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</si>
  <si>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</si>
  <si>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</si>
  <si>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</si>
  <si>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</si>
  <si>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</si>
  <si>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</si>
  <si>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</si>
  <si>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</si>
  <si>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</si>
  <si>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</si>
  <si>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</si>
  <si>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</si>
  <si>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</si>
  <si>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</si>
  <si>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</si>
  <si>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</si>
  <si>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</si>
  <si>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</si>
  <si>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</si>
  <si>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</si>
  <si>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</si>
  <si>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</si>
  <si>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</si>
  <si>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</si>
  <si>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</si>
  <si>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</si>
  <si>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</si>
  <si>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</si>
  <si>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</si>
  <si>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</si>
  <si>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</si>
  <si>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</si>
  <si>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</si>
  <si>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</si>
  <si>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</si>
  <si>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</si>
  <si>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</si>
  <si>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</si>
  <si>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</si>
  <si>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</si>
  <si>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</si>
  <si>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</si>
  <si>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</si>
  <si>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</si>
  <si>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</si>
  <si>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</si>
  <si>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</si>
  <si>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</si>
  <si>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</si>
  <si>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</si>
  <si>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</si>
  <si>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</si>
  <si>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</si>
  <si>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</si>
  <si>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</si>
  <si>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</si>
  <si>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</si>
  <si>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</si>
  <si>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</si>
  <si>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</si>
  <si>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</si>
  <si>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</si>
  <si>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</si>
  <si>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</si>
  <si>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</si>
  <si>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</si>
  <si>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</si>
  <si>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</si>
  <si>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</si>
  <si>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</si>
  <si>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</si>
  <si>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</si>
  <si>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</si>
  <si>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</si>
  <si>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</si>
  <si>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</si>
  <si>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</si>
  <si>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</si>
  <si>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</si>
  <si>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</si>
  <si>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</si>
  <si>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</si>
  <si>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</si>
  <si>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</si>
  <si>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</si>
  <si>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</si>
  <si>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</si>
  <si>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</si>
  <si>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</si>
  <si>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</si>
  <si>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</si>
  <si>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</si>
  <si>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</si>
  <si>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</si>
  <si>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</si>
  <si>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</si>
  <si>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</si>
  <si>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</si>
  <si>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</si>
  <si>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</si>
  <si>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</si>
  <si>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</si>
  <si>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</si>
  <si>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</si>
  <si>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</si>
  <si>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</si>
  <si>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</si>
  <si>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</si>
  <si>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</si>
  <si>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</si>
  <si>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</si>
  <si>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</si>
  <si>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</si>
  <si>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</si>
  <si>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</si>
  <si>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</si>
  <si>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</si>
  <si>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</si>
  <si>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</si>
  <si>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</si>
  <si>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</si>
  <si>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</si>
  <si>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</si>
  <si>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</si>
  <si>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</si>
  <si>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</si>
  <si>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</si>
  <si>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</si>
  <si>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</si>
  <si>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</si>
  <si>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</si>
  <si>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</si>
  <si>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</si>
  <si>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</si>
  <si>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</si>
  <si>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</si>
  <si>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</si>
  <si>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</si>
  <si>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</si>
  <si>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</si>
  <si>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</si>
  <si>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</si>
  <si>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</si>
  <si>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</si>
  <si>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</si>
  <si>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</si>
  <si>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</si>
  <si>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</si>
  <si>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</si>
  <si>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</si>
  <si>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</si>
  <si>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</si>
  <si>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</si>
  <si>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</si>
  <si>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</si>
  <si>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</si>
  <si>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</si>
  <si>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</si>
  <si>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</si>
  <si>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</si>
  <si>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</si>
  <si>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</si>
  <si>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</si>
  <si>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</si>
  <si>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</si>
  <si>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</si>
  <si>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</si>
  <si>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</si>
  <si>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</si>
  <si>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</si>
  <si>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</si>
  <si>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</si>
  <si>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</si>
  <si>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</si>
  <si>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</si>
  <si>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</si>
  <si>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</si>
  <si>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</si>
  <si>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</si>
  <si>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</si>
  <si>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</si>
  <si>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</si>
  <si>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</si>
  <si>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</si>
  <si>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</si>
  <si>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</si>
  <si>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</si>
  <si>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</si>
  <si>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</si>
  <si>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</si>
  <si>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</si>
  <si>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</si>
  <si>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</si>
  <si>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</si>
  <si>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</si>
  <si>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</si>
  <si>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</si>
  <si>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</si>
  <si>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</si>
  <si>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</si>
  <si>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</si>
  <si>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</si>
  <si>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</si>
  <si>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</si>
  <si>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</si>
  <si>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</si>
  <si>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</si>
  <si>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</si>
  <si>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</si>
  <si>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</si>
  <si>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</si>
  <si>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</si>
  <si>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</si>
  <si>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</si>
  <si>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</si>
  <si>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</si>
  <si>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</si>
  <si>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</si>
  <si>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</si>
  <si>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</si>
  <si>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</si>
  <si>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</si>
  <si>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BAX3-BAX4-BAX5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</si>
  <si>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</si>
  <si>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</si>
  <si>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</si>
  <si>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</si>
  <si>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</si>
  <si>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</si>
  <si>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</si>
  <si>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</si>
  <si>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</si>
  <si>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BAX3-BAX5-BAX7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</si>
  <si>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</si>
  <si>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</si>
  <si>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</si>
  <si>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</si>
  <si>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</si>
  <si>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</si>
  <si>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</si>
  <si>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BAX3-BAX6-BAX9</t>
  </si>
  <si>
    <t>BAX4-BAX7-BAX10</t>
  </si>
  <si>
    <t>BAX5-BAX8-BAX11</t>
  </si>
  <si>
    <t>BAX6-BAX9-BAX12</t>
  </si>
  <si>
    <t>BAX7-BAX10-BAX13</t>
  </si>
  <si>
    <t>BAX8-BAX11-BAX14</t>
  </si>
  <si>
    <t>BAX3-BAX7-BAX11</t>
  </si>
  <si>
    <t>BAX4-BAX8-BAX12</t>
  </si>
  <si>
    <t>BAX5-BAX9-BAX13</t>
  </si>
  <si>
    <t>BAX6-BAX10-BAX14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</si>
  <si>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</si>
  <si>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</si>
  <si>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</si>
  <si>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</si>
  <si>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</si>
  <si>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</si>
  <si>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</si>
  <si>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</si>
  <si>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</si>
  <si>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</si>
  <si>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</si>
  <si>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</si>
  <si>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</si>
  <si>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</si>
  <si>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</si>
  <si>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</si>
  <si>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</si>
  <si>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</si>
  <si>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</si>
  <si>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</si>
  <si>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</si>
  <si>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</si>
  <si>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</si>
  <si>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</si>
  <si>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</si>
  <si>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</si>
  <si>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</si>
  <si>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</si>
  <si>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</si>
  <si>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</si>
  <si>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</si>
  <si>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</si>
  <si>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</si>
  <si>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</si>
  <si>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</si>
  <si>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</si>
  <si>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</si>
  <si>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</si>
  <si>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</si>
  <si>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</si>
  <si>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</si>
  <si>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</si>
  <si>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</si>
  <si>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</si>
  <si>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</si>
  <si>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</si>
  <si>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</si>
  <si>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</si>
  <si>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</si>
  <si>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</si>
  <si>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</si>
  <si>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</si>
  <si>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</si>
  <si>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</si>
  <si>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</si>
  <si>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</si>
  <si>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</si>
  <si>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</si>
  <si>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</si>
  <si>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</si>
  <si>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</si>
  <si>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</si>
  <si>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</si>
  <si>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</si>
  <si>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CRA - COA</t>
  </si>
  <si>
    <t>BAX - COA</t>
  </si>
  <si>
    <t>15 MARS 2023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</si>
  <si>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</si>
  <si>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</si>
  <si>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</si>
  <si>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</si>
  <si>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</si>
  <si>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</si>
  <si>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</si>
  <si>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</si>
  <si>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Brookfield Asset Management Inc., Cl A (ajusté)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</si>
  <si>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</si>
  <si>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</si>
  <si>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</si>
  <si>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</si>
  <si>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</si>
  <si>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</si>
  <si>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</si>
  <si>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</si>
  <si>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</si>
  <si>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</si>
  <si>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</si>
  <si>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HEXO Corp. (CA)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</si>
  <si>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</si>
  <si>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</si>
  <si>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</si>
  <si>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</si>
  <si>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</si>
  <si>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BetaPro Natural Gas Leveraged Daily Bull ETF (CA) (ajusté)</t>
  </si>
  <si>
    <t>FNB BetaPro Pétrole brut Baissier quotidien inverse avec effet de levier</t>
  </si>
  <si>
    <t>FNB Horizons indice pipelines et services énergétiques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</si>
  <si>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</si>
  <si>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</si>
  <si>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</si>
  <si>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</si>
  <si>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</si>
  <si>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</si>
  <si>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</si>
  <si>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</si>
  <si>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</si>
  <si>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</si>
  <si>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</si>
  <si>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</si>
  <si>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</si>
  <si>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</si>
  <si>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</si>
  <si>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Power Corporation du Canada</t>
  </si>
  <si>
    <t>Quebecor Inc. Class B</t>
  </si>
  <si>
    <t>Rogers Communications Inc. Classe B</t>
  </si>
  <si>
    <t>Resolute Forest Products Inc. (CA)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</si>
  <si>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</si>
  <si>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</si>
  <si>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</si>
  <si>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</si>
  <si>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</si>
  <si>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</si>
  <si>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</si>
  <si>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</si>
  <si>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</si>
  <si>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</si>
  <si>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TC Énergie Corporation</t>
  </si>
  <si>
    <t>Options sur le dollar US</t>
  </si>
  <si>
    <t>The Valens Company Inc. (CA)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</si>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</sst>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49" fontId="10" fillId="0" borderId="30" xfId="0" applyNumberFormat="1" applyFont="1" applyBorder="1" applyAlignment="1">
      <alignment horizontal="center" wrapText="1"/>
    </xf>
    <xf numFmtId="49" fontId="10" fillId="0" borderId="31" xfId="0" applyNumberFormat="1" applyFont="1" applyBorder="1" applyAlignment="1">
      <alignment horizontal="center" wrapText="1"/>
    </xf>
    <xf numFmtId="49" fontId="10" fillId="0" borderId="32" xfId="0" applyNumberFormat="1" applyFont="1" applyBorder="1" applyAlignment="1">
      <alignment horizontal="center" wrapText="1"/>
    </xf>
    <xf numFmtId="0" fontId="2" fillId="7" borderId="33" xfId="0" applyFont="1" applyFill="1" applyBorder="1" applyAlignment="1" applyProtection="1">
      <alignment horizontal="center" vertical="center" wrapText="1"/>
      <protection hidden="1"/>
    </xf>
    <xf numFmtId="0" fontId="2" fillId="7" borderId="34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41" xfId="25" applyFont="1" applyFill="1" applyBorder="1" applyAlignment="1">
      <alignment horizontal="center" vertical="center"/>
      <protection/>
    </xf>
    <xf numFmtId="0" fontId="3" fillId="6" borderId="42" xfId="25" applyFont="1" applyFill="1" applyBorder="1" applyAlignment="1">
      <alignment horizontal="center" vertical="center"/>
      <protection/>
    </xf>
    <xf numFmtId="0" fontId="4" fillId="4" borderId="30" xfId="25" applyFont="1" applyFill="1" applyBorder="1" applyAlignment="1" applyProtection="1">
      <alignment horizontal="center" vertical="center" wrapText="1"/>
      <protection hidden="1"/>
    </xf>
    <xf numFmtId="0" fontId="4" fillId="4" borderId="43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4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44" xfId="25" applyFont="1" applyFill="1" applyBorder="1" applyAlignment="1" applyProtection="1">
      <alignment horizontal="center" vertical="center" wrapText="1"/>
      <protection hidden="1"/>
    </xf>
    <xf numFmtId="0" fontId="4" fillId="4" borderId="36" xfId="25" applyFont="1" applyFill="1" applyBorder="1" applyAlignment="1" applyProtection="1">
      <alignment horizontal="center" vertical="center" wrapText="1"/>
      <protection hidden="1"/>
    </xf>
    <xf numFmtId="0" fontId="4" fillId="4" borderId="37" xfId="25" applyFont="1" applyFill="1" applyBorder="1" applyAlignment="1" applyProtection="1">
      <alignment horizontal="center" vertical="center" wrapText="1"/>
      <protection hidden="1"/>
    </xf>
    <xf numFmtId="0" fontId="2" fillId="7" borderId="33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5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6" xfId="22" applyFont="1" applyFill="1" applyBorder="1" applyAlignment="1" applyProtection="1">
      <alignment horizontal="center" vertical="center" wrapText="1"/>
      <protection hidden="1"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1" fillId="0" borderId="38" xfId="22" applyBorder="1" applyAlignment="1">
      <alignment horizontal="left" wrapText="1"/>
      <protection/>
    </xf>
    <xf numFmtId="0" fontId="1" fillId="0" borderId="39" xfId="22" applyBorder="1" applyAlignment="1">
      <alignment horizontal="left" wrapText="1"/>
      <protection/>
    </xf>
    <xf numFmtId="0" fontId="1" fillId="0" borderId="49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6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9" xfId="0" applyFont="1" applyFill="1" applyBorder="1" applyAlignment="1" applyProtection="1">
      <alignment horizontal="center" vertical="center" wrapText="1"/>
      <protection hidden="1"/>
    </xf>
    <xf numFmtId="0" fontId="6" fillId="4" borderId="50" xfId="0" applyFont="1" applyFill="1" applyBorder="1" applyAlignment="1" applyProtection="1">
      <alignment horizontal="center" vertical="center" wrapText="1"/>
      <protection hidden="1"/>
    </xf>
    <xf numFmtId="0" fontId="1" fillId="0" borderId="30" xfId="22" applyBorder="1" applyAlignment="1">
      <alignment horizontal="left" wrapText="1"/>
      <protection/>
    </xf>
    <xf numFmtId="0" fontId="1" fillId="0" borderId="31" xfId="22" applyBorder="1" applyAlignment="1">
      <alignment horizontal="left" wrapText="1"/>
      <protection/>
    </xf>
    <xf numFmtId="0" fontId="1" fillId="0" borderId="32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6" fillId="4" borderId="38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28" xfId="22" applyFont="1" applyFill="1" applyBorder="1" applyAlignment="1" applyProtection="1">
      <alignment horizontal="center" vertical="center" wrapText="1"/>
      <protection hidden="1"/>
    </xf>
    <xf numFmtId="0" fontId="6" fillId="4" borderId="51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52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8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9" t="s">
        <v>39</v>
      </c>
      <c r="B1" s="100"/>
      <c r="C1" s="100"/>
      <c r="D1" s="100"/>
      <c r="E1" s="100"/>
      <c r="F1" s="101"/>
    </row>
    <row r="2" spans="1:6" ht="50.1" customHeight="1" thickBot="1">
      <c r="A2" s="102" t="str">
        <f>"MARGIN INTERVALS EFFECTIVE ON "&amp;A1</f>
        <v>MARGIN INTERVALS EFFECTIVE ON MARCH 15, 2023</v>
      </c>
      <c r="B2" s="103"/>
      <c r="C2" s="103"/>
      <c r="D2" s="103"/>
      <c r="E2" s="103"/>
      <c r="F2" s="104"/>
    </row>
    <row r="3" spans="1:6" ht="12.75" customHeight="1">
      <c r="A3" s="105" t="s">
        <v>11</v>
      </c>
      <c r="B3" s="107" t="s">
        <v>12</v>
      </c>
      <c r="C3" s="107" t="s">
        <v>13</v>
      </c>
      <c r="D3" s="107" t="s">
        <v>14</v>
      </c>
      <c r="E3" s="107" t="s">
        <v>15</v>
      </c>
      <c r="F3" s="109" t="s">
        <v>16</v>
      </c>
    </row>
    <row r="4" spans="1:6" ht="18.75" customHeight="1" thickBot="1">
      <c r="A4" s="106"/>
      <c r="B4" s="108"/>
      <c r="C4" s="108"/>
      <c r="D4" s="108"/>
      <c r="E4" s="108"/>
      <c r="F4" s="110"/>
    </row>
    <row r="5" spans="1:6" ht="15">
      <c r="A5" s="37" t="s">
        <v>40</v>
      </c>
      <c r="B5" s="38" t="s">
        <v>41</v>
      </c>
      <c r="C5" s="39">
        <v>0.12795938283825103</v>
      </c>
      <c r="D5" s="40">
        <v>0.1306706786206688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0.1537849656945371</v>
      </c>
      <c r="D6" s="45">
        <v>0.15428515414444202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0.2619290664875602</v>
      </c>
      <c r="D7" s="50">
        <v>0.26189105444525446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0.05895509774302429</v>
      </c>
      <c r="D8" s="50">
        <v>0.05904880310456871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0.17331391369936927</v>
      </c>
      <c r="D9" s="50">
        <v>0.1743041043158313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0.10235856765972531</v>
      </c>
      <c r="D10" s="50">
        <v>0.102361896550473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0.14316003292941631</v>
      </c>
      <c r="D11" s="50">
        <v>0.14421626624934958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0.17498036678344303</v>
      </c>
      <c r="D12" s="50">
        <v>0.17635619033867272</v>
      </c>
      <c r="E12" s="51">
        <v>0</v>
      </c>
      <c r="F12" s="52">
        <v>0</v>
      </c>
    </row>
    <row r="13" spans="1:6" ht="14.25" customHeight="1">
      <c r="A13" s="48" t="s">
        <v>56</v>
      </c>
      <c r="B13" s="49" t="s">
        <v>57</v>
      </c>
      <c r="C13" s="39">
        <v>0.11215048341613054</v>
      </c>
      <c r="D13" s="50">
        <v>0.11214582544736337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0.11898034338794619</v>
      </c>
      <c r="D14" s="50">
        <v>0.11866758954674758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0.07613688384854338</v>
      </c>
      <c r="D15" s="50">
        <v>0.07589998309737306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0.09777892344470539</v>
      </c>
      <c r="D16" s="50">
        <v>0.09773313404757676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0.13633887536412606</v>
      </c>
      <c r="D17" s="50">
        <v>0.13599145853925765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0.13623741376886028</v>
      </c>
      <c r="D18" s="50">
        <v>0.13596560214918446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0.12610442373422875</v>
      </c>
      <c r="D19" s="50">
        <v>0.12627833850172765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0.1502300856550084</v>
      </c>
      <c r="D20" s="50">
        <v>0.15023639753949874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0.22528607621659522</v>
      </c>
      <c r="D21" s="50">
        <v>0.2251863689081775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0.07034372585633036</v>
      </c>
      <c r="D22" s="50">
        <v>0.07032916871463403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0.14097467820124734</v>
      </c>
      <c r="D23" s="50">
        <v>0.14068398698285253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0.10877140470248023</v>
      </c>
      <c r="D24" s="50">
        <v>0.10837470694120999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0.09800410422691773</v>
      </c>
      <c r="D25" s="50">
        <v>0.09881800178295112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0.14646885641866034</v>
      </c>
      <c r="D26" s="50">
        <v>0.14661348426064696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0.14949321297635781</v>
      </c>
      <c r="D27" s="50">
        <v>0.14895040114926061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0.16173450777281292</v>
      </c>
      <c r="D28" s="50">
        <v>0.16496647511110824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0.06243676894614707</v>
      </c>
      <c r="D29" s="50">
        <v>0.06232036226447491</v>
      </c>
      <c r="E29" s="55">
        <v>0</v>
      </c>
      <c r="F29" s="56">
        <v>0</v>
      </c>
    </row>
    <row r="30" spans="1:6" ht="15">
      <c r="A30" s="54" t="s">
        <v>90</v>
      </c>
      <c r="B30" s="49" t="s">
        <v>91</v>
      </c>
      <c r="C30" s="39">
        <v>0.11687107077530365</v>
      </c>
      <c r="D30" s="50">
        <v>0.11694633080165023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0.07555649561318567</v>
      </c>
      <c r="D31" s="50">
        <v>0.07533219241215074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0.06849501774186062</v>
      </c>
      <c r="D32" s="50">
        <v>0.06865030811909477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0.12020504588245372</v>
      </c>
      <c r="D33" s="50">
        <v>0.12011855219285478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0.20731734133526714</v>
      </c>
      <c r="D34" s="50">
        <v>0.20659253645420717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0.08059941668452894</v>
      </c>
      <c r="D35" s="50">
        <v>0.08040269473088069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0.15326477016555817</v>
      </c>
      <c r="D36" s="50">
        <v>0.1527957433064969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0.3774333624748639</v>
      </c>
      <c r="D37" s="50">
        <v>0.3804818042354252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0.20193406682143653</v>
      </c>
      <c r="D38" s="50">
        <v>0.20194108791046017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0.10139266939024237</v>
      </c>
      <c r="D39" s="50">
        <v>0.10130177608081445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0.07335173145363066</v>
      </c>
      <c r="D40" s="50">
        <v>0.07375890561371967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0.09641000912300401</v>
      </c>
      <c r="D41" s="50">
        <v>0.0974057316710829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0.09426225376602287</v>
      </c>
      <c r="D42" s="50">
        <v>0.09519293200254353</v>
      </c>
      <c r="E42" s="55">
        <v>0</v>
      </c>
      <c r="F42" s="56">
        <v>1</v>
      </c>
    </row>
    <row r="43" spans="1:6" ht="15">
      <c r="A43" s="54" t="s">
        <v>116</v>
      </c>
      <c r="B43" s="49" t="s">
        <v>117</v>
      </c>
      <c r="C43" s="39">
        <v>0.07299273458207135</v>
      </c>
      <c r="D43" s="50">
        <v>0.07278878002604453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0.22606638655281008</v>
      </c>
      <c r="D44" s="50">
        <v>0.24753795238423557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0.2266743582112547</v>
      </c>
      <c r="D45" s="50">
        <v>0.24801116527289072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0.2278081939347782</v>
      </c>
      <c r="D46" s="50">
        <v>0.24845087114023107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0.16276845499533016</v>
      </c>
      <c r="D47" s="50">
        <v>0.16279534520880262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0.16859760233111748</v>
      </c>
      <c r="D48" s="50">
        <v>0.1694775397495776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0.1104542192915954</v>
      </c>
      <c r="D49" s="50">
        <v>0.11013146786165742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0.07219236907266695</v>
      </c>
      <c r="D50" s="50">
        <v>0.07201247656618404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0.13145906274403668</v>
      </c>
      <c r="D51" s="50">
        <v>0.1311503708337786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0.08007228899398261</v>
      </c>
      <c r="D52" s="50">
        <v>0.08022296264333179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0.07398077309181122</v>
      </c>
      <c r="D53" s="50">
        <v>0.07365546923912933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0.1308548584221694</v>
      </c>
      <c r="D54" s="50">
        <v>0.13022063709916745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0.15724387160253062</v>
      </c>
      <c r="D55" s="50">
        <v>0.15697002191319231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0.1137785934298757</v>
      </c>
      <c r="D56" s="50">
        <v>0.11427482663796559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0.2136424434601024</v>
      </c>
      <c r="D57" s="50">
        <v>0.21408977907908985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0.10499505399889708</v>
      </c>
      <c r="D58" s="50">
        <v>0.10460268422195053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0.10718308816627131</v>
      </c>
      <c r="D59" s="50">
        <v>0.1069035810607665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0.054353581740167495</v>
      </c>
      <c r="D60" s="50">
        <v>0.05435682114733605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0.21925562688523798</v>
      </c>
      <c r="D61" s="58">
        <v>0.21876801608573762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0.10434185484304005</v>
      </c>
      <c r="D62" s="58">
        <v>0.10502779284033253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0.18091824315162777</v>
      </c>
      <c r="D63" s="58">
        <v>0.18035672610636252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0.13798483580433824</v>
      </c>
      <c r="D64" s="58">
        <v>0.13772590468628684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0.1248743994263444</v>
      </c>
      <c r="D65" s="58">
        <v>0.12470540699157213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0.08126013898334764</v>
      </c>
      <c r="D66" s="58">
        <v>0.0813055142889765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0.1250020393063962</v>
      </c>
      <c r="D67" s="50">
        <v>0.12609156051220682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0.05981256938904235</v>
      </c>
      <c r="D68" s="50">
        <v>0.05961939124513486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0.0736900915079463</v>
      </c>
      <c r="D69" s="50">
        <v>0.07349569996019571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0.13765372482791044</v>
      </c>
      <c r="D70" s="50">
        <v>0.13833126348096625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0.07208106223300567</v>
      </c>
      <c r="D71" s="50">
        <v>0.07207638761909357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0.19045160349628615</v>
      </c>
      <c r="D72" s="50">
        <v>0.19041023017759076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0.06808678363084689</v>
      </c>
      <c r="D73" s="50">
        <v>0.06789205230284813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0.2354441220435198</v>
      </c>
      <c r="D74" s="50">
        <v>0.2347441685684177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0.1055286918089482</v>
      </c>
      <c r="D75" s="50">
        <v>0.10551600006687543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0.07893470961044342</v>
      </c>
      <c r="D76" s="50">
        <v>0.07868091669037186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0.19203050579490988</v>
      </c>
      <c r="D77" s="50">
        <v>0.19132824994369554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0.0613779424780002</v>
      </c>
      <c r="D78" s="50">
        <v>0.06173293238530511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0.15721552680384843</v>
      </c>
      <c r="D79" s="50">
        <v>0.15951354187767053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0.09272514768146245</v>
      </c>
      <c r="D80" s="50">
        <v>0.0935849728858098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0.2492334527410065</v>
      </c>
      <c r="D81" s="50">
        <v>0.2479289838736548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0.11509295869514041</v>
      </c>
      <c r="D82" s="50">
        <v>0.11491132757989132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0.09323343351962113</v>
      </c>
      <c r="D83" s="50">
        <v>0.09340415061000981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0.14026382076672886</v>
      </c>
      <c r="D84" s="50">
        <v>0.13984094786873877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0.08811381552192771</v>
      </c>
      <c r="D85" s="50">
        <v>0.08787275307126383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0.1797888117288353</v>
      </c>
      <c r="D86" s="50">
        <v>0.17929956810146006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0.06579167460366785</v>
      </c>
      <c r="D87" s="50">
        <v>0.06591035631961711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0.10634282993156079</v>
      </c>
      <c r="D88" s="50">
        <v>0.10633562547171169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0.18745316702113907</v>
      </c>
      <c r="D89" s="50">
        <v>0.18785977420660593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0.09069020024616781</v>
      </c>
      <c r="D90" s="50">
        <v>0.09039049520512374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0.2255658823384855</v>
      </c>
      <c r="D91" s="50">
        <v>0.2469235424170606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0.16068743009048822</v>
      </c>
      <c r="D92" s="50">
        <v>0.16062098369974548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0.1758417141081013</v>
      </c>
      <c r="D93" s="50">
        <v>0.1786475483530724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0.14146163160696776</v>
      </c>
      <c r="D94" s="50">
        <v>0.14144214107641034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0.1149499764247961</v>
      </c>
      <c r="D95" s="50">
        <v>0.1154346797203412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0.2640105612856176</v>
      </c>
      <c r="D96" s="50">
        <v>0.263139708979568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0.2923011606725536</v>
      </c>
      <c r="D97" s="50">
        <v>0.29233762111552136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0.15384743629016628</v>
      </c>
      <c r="D98" s="50">
        <v>0.15449061131247527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0.06245972675508528</v>
      </c>
      <c r="D99" s="50">
        <v>0.06264390625334212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0.06547582897038143</v>
      </c>
      <c r="D100" s="50">
        <v>0.06548092807922173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0.06011301450758408</v>
      </c>
      <c r="D101" s="50">
        <v>0.06011637537575796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0.2201074980469453</v>
      </c>
      <c r="D102" s="50">
        <v>0.22418083971425623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0.1338699519933254</v>
      </c>
      <c r="D103" s="50">
        <v>0.1338840954384451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0.21123483142253668</v>
      </c>
      <c r="D104" s="50">
        <v>0.21084175758167978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0.25342296265474956</v>
      </c>
      <c r="D105" s="50">
        <v>0.2648397449637234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0.2535434823459738</v>
      </c>
      <c r="D106" s="50">
        <v>0.2655449095391502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0.25521199573219344</v>
      </c>
      <c r="D107" s="50">
        <v>0.2671217548266564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0.2555000470066935</v>
      </c>
      <c r="D108" s="50">
        <v>0.26723331791528554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0.08891119261807912</v>
      </c>
      <c r="D109" s="50">
        <v>0.08894659963294921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0.06501349892648736</v>
      </c>
      <c r="D110" s="50">
        <v>0.06479328837796894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0.18471439834294104</v>
      </c>
      <c r="D111" s="50">
        <v>0.1846824833364413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0.21621699767434904</v>
      </c>
      <c r="D112" s="50">
        <v>0.21607527846763164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0.2030066584268059</v>
      </c>
      <c r="D113" s="50">
        <v>0.20246807668900263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0.10321058541338295</v>
      </c>
      <c r="D114" s="50">
        <v>0.10403785998178655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0.2883494257399834</v>
      </c>
      <c r="D115" s="50">
        <v>0.2872676667321733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0.1734500366119897</v>
      </c>
      <c r="D116" s="50">
        <v>0.1784739419511072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0.10946819777602215</v>
      </c>
      <c r="D117" s="50">
        <v>0.10930279463270355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0.05790178225628302</v>
      </c>
      <c r="D118" s="50">
        <v>0.058971828205562106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0.0964851215008477</v>
      </c>
      <c r="D119" s="50">
        <v>0.09631735017851949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0.21382997980444568</v>
      </c>
      <c r="D120" s="50">
        <v>0.21767224095190718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0.09631915805403196</v>
      </c>
      <c r="D121" s="50">
        <v>0.0961564377223989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0.0978215720369475</v>
      </c>
      <c r="D122" s="50">
        <v>0.09790409494232588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0.06242186443273594</v>
      </c>
      <c r="D123" s="50">
        <v>0.06231798632719614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0.13805480755070892</v>
      </c>
      <c r="D124" s="50">
        <v>0.13872485895242198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0.39729845685949555</v>
      </c>
      <c r="D125" s="50">
        <v>0.3971946738449723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0.3125875794694361</v>
      </c>
      <c r="D126" s="50">
        <v>0.3126124808082344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0.16513075478082145</v>
      </c>
      <c r="D127" s="50">
        <v>0.1645218269930758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0.08682015003843141</v>
      </c>
      <c r="D128" s="50">
        <v>0.08683013419206345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0.07720229306002557</v>
      </c>
      <c r="D129" s="50">
        <v>0.07739229143180064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0.05606585057044043</v>
      </c>
      <c r="D130" s="50">
        <v>0.05660009980470072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0.1917402762371974</v>
      </c>
      <c r="D131" s="50">
        <v>0.19110190611854866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0.17842307378952482</v>
      </c>
      <c r="D132" s="50">
        <v>0.17787895335200252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0.27063824493056654</v>
      </c>
      <c r="D133" s="50">
        <v>0.2706092831725231</v>
      </c>
      <c r="E133" s="55">
        <v>0</v>
      </c>
      <c r="F133" s="56">
        <v>1</v>
      </c>
    </row>
    <row r="134" spans="1:6" ht="15">
      <c r="A134" s="54" t="s">
        <v>298</v>
      </c>
      <c r="B134" s="49" t="s">
        <v>299</v>
      </c>
      <c r="C134" s="39">
        <v>0.23073308476468854</v>
      </c>
      <c r="D134" s="50">
        <v>0.23074670116150764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0.23128903436256976</v>
      </c>
      <c r="D135" s="50">
        <v>0.23130132773228243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0.1344558938228146</v>
      </c>
      <c r="D136" s="50">
        <v>0.13443869121772545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0.42348299796631605</v>
      </c>
      <c r="D137" s="50">
        <v>0.4254819568414184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0.4249447289850778</v>
      </c>
      <c r="D138" s="50">
        <v>0.42712421072173995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0.41977419852384384</v>
      </c>
      <c r="D139" s="50">
        <v>0.4212587040303038</v>
      </c>
      <c r="E139" s="55">
        <v>0</v>
      </c>
      <c r="F139" s="56">
        <v>1</v>
      </c>
    </row>
    <row r="140" spans="1:6" ht="15">
      <c r="A140" s="54" t="s">
        <v>310</v>
      </c>
      <c r="B140" s="49" t="s">
        <v>311</v>
      </c>
      <c r="C140" s="39">
        <v>0.24112415614209537</v>
      </c>
      <c r="D140" s="50">
        <v>0.24115655144205406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0.08060511590261696</v>
      </c>
      <c r="D141" s="50">
        <v>0.08059804505134611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0.1544985605934571</v>
      </c>
      <c r="D142" s="50">
        <v>0.15450254759804885</v>
      </c>
      <c r="E142" s="55">
        <v>1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0.0318961140008134</v>
      </c>
      <c r="D143" s="50">
        <v>0.03190520517162665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0.1057191196758838</v>
      </c>
      <c r="D144" s="50">
        <v>0.10573510286787514</v>
      </c>
      <c r="E144" s="55">
        <v>1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0.3425094145177282</v>
      </c>
      <c r="D145" s="50">
        <v>0.349589397257136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0.1940790518975345</v>
      </c>
      <c r="D146" s="50">
        <v>0.19469342427599087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0.07632101921617623</v>
      </c>
      <c r="D147" s="50">
        <v>0.076324085223258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0.05538914489698743</v>
      </c>
      <c r="D148" s="50">
        <v>0.05543628337985795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0.09204147105119045</v>
      </c>
      <c r="D149" s="50">
        <v>0.09210095412366913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0.06603952278453287</v>
      </c>
      <c r="D150" s="50">
        <v>0.0659137584026947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0.14813214788854898</v>
      </c>
      <c r="D151" s="50">
        <v>0.1498015602186265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0.07463300410552834</v>
      </c>
      <c r="D152" s="50">
        <v>0.07501269172455294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0.1934134867388979</v>
      </c>
      <c r="D153" s="50">
        <v>0.19603624906270423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0.1047179337791004</v>
      </c>
      <c r="D154" s="50">
        <v>0.10569329901241227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0.09274695721243947</v>
      </c>
      <c r="D155" s="50">
        <v>0.09258484039328656</v>
      </c>
      <c r="E155" s="55">
        <v>0</v>
      </c>
      <c r="F155" s="56">
        <v>0</v>
      </c>
    </row>
    <row r="156" spans="1:6" ht="15">
      <c r="A156" s="54" t="s">
        <v>342</v>
      </c>
      <c r="B156" s="49" t="s">
        <v>343</v>
      </c>
      <c r="C156" s="39">
        <v>0.09265972285792068</v>
      </c>
      <c r="D156" s="50">
        <v>0.09266584760780948</v>
      </c>
      <c r="E156" s="55">
        <v>0</v>
      </c>
      <c r="F156" s="56">
        <v>1</v>
      </c>
    </row>
    <row r="157" spans="1:6" ht="15">
      <c r="A157" s="54" t="s">
        <v>344</v>
      </c>
      <c r="B157" s="49" t="s">
        <v>345</v>
      </c>
      <c r="C157" s="39">
        <v>0.20889682392534473</v>
      </c>
      <c r="D157" s="50">
        <v>0.20807261329812218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0.15410975155024062</v>
      </c>
      <c r="D158" s="50">
        <v>0.15668708935037776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0.07478283342719518</v>
      </c>
      <c r="D159" s="50">
        <v>0.07478717820145814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0.12054149344605618</v>
      </c>
      <c r="D160" s="50">
        <v>0.12022486987092014</v>
      </c>
      <c r="E160" s="55">
        <v>1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0.18815382478580953</v>
      </c>
      <c r="D161" s="50">
        <v>0.18914838433793482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0.2766624191332058</v>
      </c>
      <c r="D162" s="50">
        <v>0.2766394290574585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0.12265282983852854</v>
      </c>
      <c r="D163" s="50">
        <v>0.1222740327399048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0.06339654892327605</v>
      </c>
      <c r="D164" s="50">
        <v>0.0632592018916641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0.29940269848586826</v>
      </c>
      <c r="D165" s="50">
        <v>0.2988000359979155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0.08346977644044672</v>
      </c>
      <c r="D166" s="50">
        <v>0.08398506342280802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0.2087764078958344</v>
      </c>
      <c r="D167" s="50">
        <v>0.20882650333562933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0.12389147073481248</v>
      </c>
      <c r="D168" s="50">
        <v>0.1234683266151452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0.12385095930181074</v>
      </c>
      <c r="D169" s="50">
        <v>0.12436481580493691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0.2239619007776817</v>
      </c>
      <c r="D170" s="50">
        <v>0.22390931039975484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0.16867140406385836</v>
      </c>
      <c r="D171" s="50">
        <v>0.168417905955251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0.1687118341681299</v>
      </c>
      <c r="D172" s="50">
        <v>0.1682013406972951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0.1242653503091595</v>
      </c>
      <c r="D173" s="50">
        <v>0.12361635792318618</v>
      </c>
      <c r="E173" s="55">
        <v>0</v>
      </c>
      <c r="F173" s="56">
        <v>1</v>
      </c>
    </row>
    <row r="174" spans="1:6" ht="15">
      <c r="A174" s="61" t="s">
        <v>378</v>
      </c>
      <c r="B174" s="49" t="s">
        <v>379</v>
      </c>
      <c r="C174" s="39">
        <v>0.15437810308157646</v>
      </c>
      <c r="D174" s="50">
        <v>0.1552695972241958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0.38844204534969184</v>
      </c>
      <c r="D175" s="50">
        <v>0.38665514730301626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0.1455028338110641</v>
      </c>
      <c r="D176" s="50">
        <v>0.1456641903607508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0.2068489125903573</v>
      </c>
      <c r="D177" s="58">
        <v>0.20877988941777048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0.08752492798955613</v>
      </c>
      <c r="D178" s="50">
        <v>0.08804420724333134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0.10860917110972756</v>
      </c>
      <c r="D179" s="50">
        <v>0.10822987148815753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0.12303294322242904</v>
      </c>
      <c r="D180" s="50">
        <v>0.1229672168002115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0.13267911580047737</v>
      </c>
      <c r="D181" s="50">
        <v>0.13265572935333725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0.0565747925356508</v>
      </c>
      <c r="D182" s="50">
        <v>0.056388617497852185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0.09899977842369231</v>
      </c>
      <c r="D183" s="50">
        <v>0.10054149708552301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0.13769161089976698</v>
      </c>
      <c r="D184" s="50">
        <v>0.1375349550219612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0.07591715207501629</v>
      </c>
      <c r="D185" s="50">
        <v>0.07648472691178723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0.16120554760100256</v>
      </c>
      <c r="D186" s="50">
        <v>0.16075906296084394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0.26140515047729784</v>
      </c>
      <c r="D187" s="50">
        <v>0.26270349435817264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0.2290459317376033</v>
      </c>
      <c r="D188" s="50">
        <v>0.2285379853849886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0.11780941786080501</v>
      </c>
      <c r="D189" s="50">
        <v>0.12062387278003059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0.06833959560971829</v>
      </c>
      <c r="D190" s="50">
        <v>0.06782955526748143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0.302364276303182</v>
      </c>
      <c r="D191" s="50">
        <v>0.30232234656476986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0.13618549694371426</v>
      </c>
      <c r="D192" s="50">
        <v>0.13625509549882034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0.2029653235874104</v>
      </c>
      <c r="D193" s="50">
        <v>0.20288755044884843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0.08080498772215179</v>
      </c>
      <c r="D194" s="50">
        <v>0.08057962770802657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0.19840060168817522</v>
      </c>
      <c r="D195" s="50">
        <v>0.19826102093325293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0.1875525541086069</v>
      </c>
      <c r="D196" s="50">
        <v>0.18758176271590418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0.2210635937599365</v>
      </c>
      <c r="D197" s="50">
        <v>0.2240705195308999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0.24597064710121433</v>
      </c>
      <c r="D198" s="50">
        <v>0.24585144295028016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0.20170110926693427</v>
      </c>
      <c r="D199" s="50">
        <v>0.2022750449094663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0.10083788117826549</v>
      </c>
      <c r="D200" s="50">
        <v>0.1025203596907874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0.12605088623854885</v>
      </c>
      <c r="D201" s="50">
        <v>0.12746190646177705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0.2690016296039538</v>
      </c>
      <c r="D202" s="50">
        <v>0.27100460874731214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0.08929031013223215</v>
      </c>
      <c r="D203" s="50">
        <v>0.08972466255619577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0.19560359948271902</v>
      </c>
      <c r="D204" s="50">
        <v>0.19591954541708556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0.1455914288272861</v>
      </c>
      <c r="D205" s="50">
        <v>0.1483417097505076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0.08382068744926197</v>
      </c>
      <c r="D206" s="50">
        <v>0.08356883911849067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0.16287165814406654</v>
      </c>
      <c r="D207" s="50">
        <v>0.16275943279393185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0.13493369885402434</v>
      </c>
      <c r="D208" s="50">
        <v>0.13443973016677893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0.0977666486744592</v>
      </c>
      <c r="D209" s="50">
        <v>0.09760149536228947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0.07968895403586398</v>
      </c>
      <c r="D210" s="50">
        <v>0.07975458873921829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0.1556384365072464</v>
      </c>
      <c r="D211" s="50">
        <v>0.15564842398026474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0.07226705090888651</v>
      </c>
      <c r="D212" s="58">
        <v>0.07235083683211241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0.08009325692251351</v>
      </c>
      <c r="D213" s="58">
        <v>0.08048316591184457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0.17113520895718076</v>
      </c>
      <c r="D214" s="50">
        <v>0.17097913185837643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0.11093163714140172</v>
      </c>
      <c r="D215" s="50">
        <v>0.11099007976476875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0.14895271801878934</v>
      </c>
      <c r="D216" s="50">
        <v>0.14886566523589737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0.2887044507619818</v>
      </c>
      <c r="D217" s="50">
        <v>0.2888738242584567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0.0763221547242672</v>
      </c>
      <c r="D218" s="50">
        <v>0.07664788801675612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0.0712973361552359</v>
      </c>
      <c r="D219" s="50">
        <v>0.07128871219738195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0.11097793102952322</v>
      </c>
      <c r="D220" s="50">
        <v>0.1118029435626291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0.06682904295091183</v>
      </c>
      <c r="D221" s="50">
        <v>0.06702476099041607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0.15252908489473038</v>
      </c>
      <c r="D222" s="50">
        <v>0.15212628849704943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0.06514682650356336</v>
      </c>
      <c r="D223" s="50">
        <v>0.06497154212479844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0.18804323528137723</v>
      </c>
      <c r="D224" s="50">
        <v>0.1880518157354175</v>
      </c>
      <c r="E224" s="55">
        <v>0</v>
      </c>
      <c r="F224" s="56">
        <v>1</v>
      </c>
    </row>
    <row r="225" spans="1:6" ht="15">
      <c r="A225" s="54" t="s">
        <v>480</v>
      </c>
      <c r="B225" s="49" t="s">
        <v>481</v>
      </c>
      <c r="C225" s="39">
        <v>0.09467344157652616</v>
      </c>
      <c r="D225" s="50">
        <v>0.09443643691384326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0.10029360992346584</v>
      </c>
      <c r="D226" s="62">
        <v>0.10011485848558904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0.0688550578513446</v>
      </c>
      <c r="D227" s="50">
        <v>0.06902238677889273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0.07320754121859704</v>
      </c>
      <c r="D228" s="50">
        <v>0.07341737771555959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0.1601257166229141</v>
      </c>
      <c r="D229" s="50">
        <v>0.15967318864931213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0.16478919470920783</v>
      </c>
      <c r="D230" s="50">
        <v>0.16682067366437592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0.16457411909698713</v>
      </c>
      <c r="D231" s="50">
        <v>0.16459511985377123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0.21863777612105995</v>
      </c>
      <c r="D232" s="50">
        <v>0.21786370776734076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0.06372194762015732</v>
      </c>
      <c r="D233" s="50">
        <v>0.06351483818711681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0.20060536544718793</v>
      </c>
      <c r="D234" s="50">
        <v>0.20365509705209806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0.12222958582264742</v>
      </c>
      <c r="D235" s="50">
        <v>0.12189988475463578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0.09620007724982671</v>
      </c>
      <c r="D236" s="50">
        <v>0.09706177870794973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0.06109366571451906</v>
      </c>
      <c r="D237" s="50">
        <v>0.06088992647924537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0.07150575633544812</v>
      </c>
      <c r="D238" s="50">
        <v>0.07241957373100304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0.11212096388009203</v>
      </c>
      <c r="D239" s="50">
        <v>0.11176550987909104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0.10030742071030385</v>
      </c>
      <c r="D240" s="50">
        <v>0.10009741663095391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0.18337257268789778</v>
      </c>
      <c r="D241" s="50">
        <v>0.18279987239738182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0.09453483460729385</v>
      </c>
      <c r="D242" s="50">
        <v>0.09434601549615886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0.07291806745192327</v>
      </c>
      <c r="D243" s="50">
        <v>0.07279950044865961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0.17114736242882483</v>
      </c>
      <c r="D244" s="50">
        <v>0.17296580714864782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0.1395533855468713</v>
      </c>
      <c r="D245" s="50">
        <v>0.14105408927692725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0.16487548477616165</v>
      </c>
      <c r="D246" s="50">
        <v>0.1642665280601232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0.09713237899930541</v>
      </c>
      <c r="D247" s="50">
        <v>0.09688964801597885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0.11936601534189514</v>
      </c>
      <c r="D248" s="50">
        <v>0.12121908418085557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0.18183882917489302</v>
      </c>
      <c r="D249" s="50">
        <v>0.1817894000857786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0.18183000846000494</v>
      </c>
      <c r="D250" s="50">
        <v>0.18352100818966013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0.06053443014612707</v>
      </c>
      <c r="D251" s="50">
        <v>0.06102798329258449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0.05511636839241141</v>
      </c>
      <c r="D252" s="50">
        <v>0.05517338705568739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0.05194905589317825</v>
      </c>
      <c r="D253" s="50">
        <v>0.0520625960980934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0.05571221795570844</v>
      </c>
      <c r="D254" s="50">
        <v>0.05556918274700094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0.09197971005254538</v>
      </c>
      <c r="D255" s="50">
        <v>0.09182412201219937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0.11438957371898285</v>
      </c>
      <c r="D256" s="50">
        <v>0.1162270457647497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0.11059420156315564</v>
      </c>
      <c r="D257" s="50">
        <v>0.11029368618752514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0.0705451922737752</v>
      </c>
      <c r="D258" s="50">
        <v>0.07207319907333956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0.12699302496530113</v>
      </c>
      <c r="D259" s="50">
        <v>0.12696410726748208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0.17702267704828042</v>
      </c>
      <c r="D260" s="50">
        <v>0.1771154764801172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0.10840096278564154</v>
      </c>
      <c r="D261" s="50">
        <v>0.10906808382712349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0.07559446881764394</v>
      </c>
      <c r="D262" s="50">
        <v>0.07538104218328989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0.12081986478203378</v>
      </c>
      <c r="D263" s="50">
        <v>0.12052369897894194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0.23917067584189544</v>
      </c>
      <c r="D264" s="50">
        <v>0.23905066673360145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0.13615900629770075</v>
      </c>
      <c r="D265" s="58">
        <v>0.1368083166396413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0.10772593530138151</v>
      </c>
      <c r="D266" s="58">
        <v>0.10771591629939445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0.10026537988458468</v>
      </c>
      <c r="D267" s="50">
        <v>0.0999308339587407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0.07388513908045947</v>
      </c>
      <c r="D268" s="50">
        <v>0.07371416824459989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0.07199560179768578</v>
      </c>
      <c r="D269" s="50">
        <v>0.07170809413090021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0.11579804283062806</v>
      </c>
      <c r="D270" s="50">
        <v>0.11580679750246918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0.1901997362493542</v>
      </c>
      <c r="D271" s="50">
        <v>0.19018501152885833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0.21334541156260028</v>
      </c>
      <c r="D272" s="50">
        <v>0.21669955039400152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0.11380153664137095</v>
      </c>
      <c r="D273" s="50">
        <v>0.11344629529156318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0.03037033826661768</v>
      </c>
      <c r="D274" s="50">
        <v>0.030459435200079057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0.02289187170273506</v>
      </c>
      <c r="D275" s="50">
        <v>0.023449509520954117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0.1480645257369105</v>
      </c>
      <c r="D276" s="50">
        <v>0.14840837007553684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0.06034366927358356</v>
      </c>
      <c r="D277" s="50">
        <v>0.060358100184632044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0.1729566672133878</v>
      </c>
      <c r="D278" s="50">
        <v>0.17476675274018255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0.3329347729696832</v>
      </c>
      <c r="D279" s="50">
        <v>0.332955685719209</v>
      </c>
      <c r="E279" s="55">
        <v>0</v>
      </c>
      <c r="F279" s="56">
        <v>1</v>
      </c>
    </row>
    <row r="280" spans="1:6" ht="15">
      <c r="A280" s="54" t="s">
        <v>590</v>
      </c>
      <c r="B280" s="49" t="s">
        <v>591</v>
      </c>
      <c r="C280" s="39">
        <v>0.6004637406372453</v>
      </c>
      <c r="D280" s="50">
        <v>0.6002839496045385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0.008886459456230521</v>
      </c>
      <c r="D281" s="50">
        <v>0.00960402879962176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0.011966154714808422</v>
      </c>
      <c r="D282" s="50">
        <v>0.011966180624472062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0.08043416047255394</v>
      </c>
      <c r="D283" s="58">
        <v>0.08026955085037739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0.16042374348703842</v>
      </c>
      <c r="D284" s="58">
        <v>0.16042868398681193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0.2188969552539107</v>
      </c>
      <c r="D285" s="58">
        <v>0.22106223027487182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0.23495361425551642</v>
      </c>
      <c r="D286" s="58">
        <v>0.23408385602377507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0.13490072970876663</v>
      </c>
      <c r="D287" s="50">
        <v>0.13490797700123555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0.13107868031180836</v>
      </c>
      <c r="D288" s="58">
        <v>0.13092748548579355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0.06157402661187178</v>
      </c>
      <c r="D289" s="50">
        <v>0.06147069562050407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0.13422627783643207</v>
      </c>
      <c r="D290" s="50">
        <v>0.13720691149496206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0.21987169479976762</v>
      </c>
      <c r="D291" s="50">
        <v>0.21903164625580118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0.07851231987311111</v>
      </c>
      <c r="D292" s="50">
        <v>0.0782192152016071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0.10095479386258877</v>
      </c>
      <c r="D293" s="50">
        <v>0.10773140623472298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0.07534829399948256</v>
      </c>
      <c r="D294" s="50">
        <v>0.07523943143475434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0.3127774768307383</v>
      </c>
      <c r="D295" s="50">
        <v>0.31270645752817733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0.01986061221695327</v>
      </c>
      <c r="D296" s="50">
        <v>0.020376954234061915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0.04596683358949018</v>
      </c>
      <c r="D297" s="50">
        <v>0.04608008931085994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0.10904966407074952</v>
      </c>
      <c r="D298" s="50">
        <v>0.11042936940818401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0.05690968693929932</v>
      </c>
      <c r="D299" s="50">
        <v>0.0575145745752033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0.11209140285198177</v>
      </c>
      <c r="D300" s="50">
        <v>0.11453417489910511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0.053630759845684266</v>
      </c>
      <c r="D301" s="50">
        <v>0.05365460693333358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0.054961128245196104</v>
      </c>
      <c r="D302" s="50">
        <v>0.055368087618209674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0.05209764262954599</v>
      </c>
      <c r="D303" s="50">
        <v>0.05216201781889624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0.06364383520098865</v>
      </c>
      <c r="D304" s="50">
        <v>0.0634763639630848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0.00904260218780289</v>
      </c>
      <c r="D305" s="50">
        <v>0.009875880549532798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0.06719131982146676</v>
      </c>
      <c r="D306" s="50">
        <v>0.0669813524834923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0.08436925869949223</v>
      </c>
      <c r="D307" s="50">
        <v>0.0843597639802178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0.13369834695138022</v>
      </c>
      <c r="D308" s="50">
        <v>0.13370350319767774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0.022722525285278152</v>
      </c>
      <c r="D309" s="50">
        <v>0.02348614326538224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0.09491120159790285</v>
      </c>
      <c r="D310" s="50">
        <v>0.11683078115278031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0.056208531107794016</v>
      </c>
      <c r="D311" s="50">
        <v>0.05624162623784347</v>
      </c>
      <c r="E311" s="55">
        <v>0</v>
      </c>
      <c r="F311" s="56">
        <v>0</v>
      </c>
    </row>
    <row r="312" spans="1:6" ht="15">
      <c r="A312" s="54" t="s">
        <v>654</v>
      </c>
      <c r="B312" s="49" t="s">
        <v>655</v>
      </c>
      <c r="C312" s="39">
        <v>0.05388546045810627</v>
      </c>
      <c r="D312" s="50">
        <v>0.054264180809093156</v>
      </c>
      <c r="E312" s="55">
        <v>0</v>
      </c>
      <c r="F312" s="56">
        <v>0</v>
      </c>
    </row>
    <row r="313" spans="1:6" ht="15">
      <c r="A313" s="54" t="s">
        <v>656</v>
      </c>
      <c r="B313" s="49" t="s">
        <v>657</v>
      </c>
      <c r="C313" s="39">
        <v>0.06010074029371171</v>
      </c>
      <c r="D313" s="50">
        <v>0.06050332147170706</v>
      </c>
      <c r="E313" s="55">
        <v>0</v>
      </c>
      <c r="F313" s="56">
        <v>0</v>
      </c>
    </row>
    <row r="314" spans="1:6" ht="15">
      <c r="A314" s="54" t="s">
        <v>656</v>
      </c>
      <c r="B314" s="57" t="s">
        <v>658</v>
      </c>
      <c r="C314" s="39">
        <v>0.09502761419519305</v>
      </c>
      <c r="D314" s="50">
        <v>0.09566415092798253</v>
      </c>
      <c r="E314" s="55">
        <v>1</v>
      </c>
      <c r="F314" s="56">
        <v>0</v>
      </c>
    </row>
    <row r="315" spans="1:6" ht="15">
      <c r="A315" s="54" t="s">
        <v>659</v>
      </c>
      <c r="B315" s="49" t="s">
        <v>660</v>
      </c>
      <c r="C315" s="39">
        <v>0.04447012325813763</v>
      </c>
      <c r="D315" s="50">
        <v>0.044315120415040356</v>
      </c>
      <c r="E315" s="55">
        <v>0</v>
      </c>
      <c r="F315" s="56">
        <v>0</v>
      </c>
    </row>
    <row r="316" spans="1:6" ht="15">
      <c r="A316" s="54" t="s">
        <v>661</v>
      </c>
      <c r="B316" s="49" t="s">
        <v>662</v>
      </c>
      <c r="C316" s="39">
        <v>0.0490607493985153</v>
      </c>
      <c r="D316" s="50">
        <v>0.04897244200429178</v>
      </c>
      <c r="E316" s="55">
        <v>0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0.035275820469079455</v>
      </c>
      <c r="D317" s="50">
        <v>0.03527602532769615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0.09054037064867947</v>
      </c>
      <c r="D318" s="50">
        <v>0.09031149337920852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0.061407262935225596</v>
      </c>
      <c r="D319" s="50">
        <v>0.061238516115719226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0.11079371130670988</v>
      </c>
      <c r="D320" s="50">
        <v>0.12804204585260326</v>
      </c>
      <c r="E320" s="55">
        <v>0</v>
      </c>
      <c r="F320" s="56">
        <v>0</v>
      </c>
    </row>
    <row r="321" spans="1:6" ht="15">
      <c r="A321" s="54" t="s">
        <v>671</v>
      </c>
      <c r="B321" s="57" t="s">
        <v>672</v>
      </c>
      <c r="C321" s="39">
        <v>0.07019163032906213</v>
      </c>
      <c r="D321" s="50">
        <v>0.06997678762008072</v>
      </c>
      <c r="E321" s="55">
        <v>0</v>
      </c>
      <c r="F321" s="56">
        <v>0</v>
      </c>
    </row>
    <row r="322" spans="1:6" ht="15">
      <c r="A322" s="54" t="s">
        <v>673</v>
      </c>
      <c r="B322" s="49" t="s">
        <v>674</v>
      </c>
      <c r="C322" s="39">
        <v>0.05839662583806876</v>
      </c>
      <c r="D322" s="50">
        <v>0.05839862977823643</v>
      </c>
      <c r="E322" s="55">
        <v>0</v>
      </c>
      <c r="F322" s="56">
        <v>0</v>
      </c>
    </row>
    <row r="323" spans="1:6" ht="15">
      <c r="A323" s="54" t="s">
        <v>675</v>
      </c>
      <c r="B323" s="49" t="s">
        <v>676</v>
      </c>
      <c r="C323" s="39">
        <v>0.05359413129177226</v>
      </c>
      <c r="D323" s="50">
        <v>0.05360429641834507</v>
      </c>
      <c r="E323" s="55">
        <v>0</v>
      </c>
      <c r="F323" s="56">
        <v>0</v>
      </c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57"/>
      <c r="C332" s="39"/>
      <c r="D332" s="50"/>
      <c r="E332" s="55"/>
      <c r="F332" s="56"/>
    </row>
    <row r="333" spans="1:6" ht="15">
      <c r="A333" s="54"/>
      <c r="B333" s="49"/>
      <c r="C333" s="39"/>
      <c r="D333" s="50"/>
      <c r="E333" s="55"/>
      <c r="F333" s="56"/>
    </row>
    <row r="334" spans="1:6" ht="15">
      <c r="A334" s="54"/>
      <c r="B334" s="57"/>
      <c r="C334" s="39"/>
      <c r="D334" s="50"/>
      <c r="E334" s="55"/>
      <c r="F334" s="56"/>
    </row>
    <row r="335" spans="1:6" ht="15">
      <c r="A335" s="54"/>
      <c r="B335" s="49"/>
      <c r="C335" s="39"/>
      <c r="D335" s="50"/>
      <c r="E335" s="55"/>
      <c r="F335" s="56"/>
    </row>
    <row r="336" spans="1:6" ht="15">
      <c r="A336" s="54"/>
      <c r="B336" s="57"/>
      <c r="C336" s="39"/>
      <c r="D336" s="50"/>
      <c r="E336" s="55"/>
      <c r="F336" s="56"/>
    </row>
    <row r="337" spans="1:6" ht="15">
      <c r="A337" s="54"/>
      <c r="B337" s="49"/>
      <c r="C337" s="39"/>
      <c r="D337" s="50"/>
      <c r="E337" s="55"/>
      <c r="F337" s="56"/>
    </row>
    <row r="338" spans="1:6" ht="15">
      <c r="A338" s="54"/>
      <c r="B338" s="57"/>
      <c r="C338" s="39"/>
      <c r="D338" s="50"/>
      <c r="E338" s="55"/>
      <c r="F338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">
    <cfRule type="cellIs" priority="10" dxfId="6" operator="equal" stopIfTrue="1">
      <formula>1</formula>
    </cfRule>
  </conditionalFormatting>
  <conditionalFormatting sqref="E1:F2">
    <cfRule type="cellIs" priority="12" dxfId="8" operator="equal" stopIfTrue="1">
      <formula>1</formula>
    </cfRule>
  </conditionalFormatting>
  <conditionalFormatting sqref="E3:F4">
    <cfRule type="cellIs" priority="11" dxfId="8" operator="equal" stopIfTrue="1">
      <formula>1</formula>
    </cfRule>
  </conditionalFormatting>
  <conditionalFormatting sqref="E331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1"/>
      <c r="B1" s="162"/>
      <c r="C1" s="163"/>
    </row>
    <row r="2" spans="1:3" ht="50.1" customHeight="1" thickBot="1">
      <c r="A2" s="148" t="str">
        <f>"INTER-COMMODITY SPREAD CHARGES EFFECTIVE ON "&amp;'OPTIONS - MARGIN INTERVALS'!A1</f>
        <v>INTER-COMMODITY SPREAD CHARGES EFFECTIVE ON MARCH 15, 2023</v>
      </c>
      <c r="B2" s="149"/>
      <c r="C2" s="150"/>
    </row>
    <row r="3" spans="1:3" ht="12.75" customHeight="1">
      <c r="A3" s="164" t="s">
        <v>24</v>
      </c>
      <c r="B3" s="165" t="s">
        <v>25</v>
      </c>
      <c r="C3" s="166" t="s">
        <v>26</v>
      </c>
    </row>
    <row r="4" spans="1:3" ht="45.75" customHeight="1">
      <c r="A4" s="151"/>
      <c r="B4" s="153"/>
      <c r="C4" s="167"/>
    </row>
    <row r="5" spans="1:3" ht="15">
      <c r="A5" s="75" t="s">
        <v>931</v>
      </c>
      <c r="B5" s="76">
        <v>0.17</v>
      </c>
      <c r="C5" s="77">
        <v>0.17</v>
      </c>
    </row>
    <row r="6" spans="1:3" ht="15">
      <c r="A6" s="75" t="s">
        <v>932</v>
      </c>
      <c r="B6" s="76">
        <v>0.9</v>
      </c>
      <c r="C6" s="77">
        <v>0.9</v>
      </c>
    </row>
    <row r="7" spans="1:3" ht="15">
      <c r="A7" s="75" t="s">
        <v>933</v>
      </c>
      <c r="B7" s="76">
        <v>1</v>
      </c>
      <c r="C7" s="77">
        <v>1</v>
      </c>
    </row>
    <row r="8" spans="1:3" ht="15">
      <c r="A8" s="75" t="s">
        <v>934</v>
      </c>
      <c r="B8" s="76">
        <v>0.9</v>
      </c>
      <c r="C8" s="77">
        <v>0.9</v>
      </c>
    </row>
    <row r="9" spans="1:3" ht="15">
      <c r="A9" s="75" t="s">
        <v>935</v>
      </c>
      <c r="B9" s="76">
        <v>0.9</v>
      </c>
      <c r="C9" s="77">
        <v>0.9</v>
      </c>
    </row>
    <row r="10" spans="1:3" ht="15">
      <c r="A10" s="75" t="s">
        <v>936</v>
      </c>
      <c r="B10" s="76">
        <v>0</v>
      </c>
      <c r="C10" s="77">
        <v>0</v>
      </c>
    </row>
    <row r="11" spans="1:3" ht="15">
      <c r="A11" s="75" t="s">
        <v>937</v>
      </c>
      <c r="B11" s="76">
        <v>0</v>
      </c>
      <c r="C11" s="77">
        <v>0</v>
      </c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B20" sqref="B20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8" t="s">
        <v>938</v>
      </c>
      <c r="B1" s="168"/>
      <c r="C1" s="168"/>
      <c r="D1" s="168"/>
      <c r="E1" s="168"/>
      <c r="F1" s="168"/>
    </row>
    <row r="2" spans="1:6" ht="50.1" customHeight="1">
      <c r="A2" s="169" t="str">
        <f>"INTERVALLES DE MARGE EN VIGUEUR LE "&amp;A1</f>
        <v>INTERVALLES DE MARGE EN VIGUEUR LE 15 MARS 2023</v>
      </c>
      <c r="B2" s="169"/>
      <c r="C2" s="169"/>
      <c r="D2" s="169"/>
      <c r="E2" s="169"/>
      <c r="F2" s="169"/>
    </row>
    <row r="3" spans="1:6" ht="12.75" customHeight="1">
      <c r="A3" s="170" t="s">
        <v>27</v>
      </c>
      <c r="B3" s="170" t="s">
        <v>21</v>
      </c>
      <c r="C3" s="170" t="s">
        <v>28</v>
      </c>
      <c r="D3" s="170" t="s">
        <v>29</v>
      </c>
      <c r="E3" s="170" t="s">
        <v>30</v>
      </c>
      <c r="F3" s="170" t="s">
        <v>31</v>
      </c>
    </row>
    <row r="4" spans="1:6" ht="15.75" thickBot="1">
      <c r="A4" s="170"/>
      <c r="B4" s="170"/>
      <c r="C4" s="170"/>
      <c r="D4" s="170"/>
      <c r="E4" s="170"/>
      <c r="F4" s="170"/>
    </row>
    <row r="5" spans="1:6" ht="15">
      <c r="A5" s="37" t="s">
        <v>40</v>
      </c>
      <c r="B5" s="38" t="s">
        <v>939</v>
      </c>
      <c r="C5" s="64">
        <v>0.12795938283825103</v>
      </c>
      <c r="D5" s="40">
        <v>0.1306706786206688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0.1537849656945371</v>
      </c>
      <c r="D6" s="45">
        <v>0.15428515414444202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0.2619290664875602</v>
      </c>
      <c r="D7" s="50">
        <v>0.26189105444525446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0.05895509774302429</v>
      </c>
      <c r="D8" s="50">
        <v>0.05904880310456871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0.17331391369936927</v>
      </c>
      <c r="D9" s="50">
        <v>0.1743041043158313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0.10235856765972531</v>
      </c>
      <c r="D10" s="50">
        <v>0.102361896550473</v>
      </c>
      <c r="E10" s="51">
        <v>0</v>
      </c>
      <c r="F10" s="52">
        <v>0</v>
      </c>
    </row>
    <row r="11" spans="1:6" ht="15">
      <c r="A11" s="48" t="s">
        <v>52</v>
      </c>
      <c r="B11" s="49" t="s">
        <v>940</v>
      </c>
      <c r="C11" s="39">
        <v>0.14316003292941631</v>
      </c>
      <c r="D11" s="50">
        <v>0.14421626624934958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0.17498036678344303</v>
      </c>
      <c r="D12" s="50">
        <v>0.17635619033867272</v>
      </c>
      <c r="E12" s="51">
        <v>0</v>
      </c>
      <c r="F12" s="52">
        <v>0</v>
      </c>
    </row>
    <row r="13" spans="1:6" ht="15">
      <c r="A13" s="48" t="s">
        <v>56</v>
      </c>
      <c r="B13" s="49" t="s">
        <v>57</v>
      </c>
      <c r="C13" s="39">
        <v>0.11215048341613054</v>
      </c>
      <c r="D13" s="50">
        <v>0.11214582544736337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0.11898034338794619</v>
      </c>
      <c r="D14" s="50">
        <v>0.11866758954674758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0.07613688384854338</v>
      </c>
      <c r="D15" s="50">
        <v>0.07589998309737306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0.09777892344470539</v>
      </c>
      <c r="D16" s="50">
        <v>0.09773313404757676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0.13633887536412606</v>
      </c>
      <c r="D17" s="50">
        <v>0.13599145853925765</v>
      </c>
      <c r="E17" s="51">
        <v>0</v>
      </c>
      <c r="F17" s="52">
        <v>0</v>
      </c>
    </row>
    <row r="18" spans="1:6" ht="15">
      <c r="A18" s="48" t="s">
        <v>66</v>
      </c>
      <c r="B18" s="53" t="s">
        <v>941</v>
      </c>
      <c r="C18" s="39">
        <v>0.13623741376886028</v>
      </c>
      <c r="D18" s="50">
        <v>0.13596560214918446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0.12610442373422875</v>
      </c>
      <c r="D19" s="50">
        <v>0.12627833850172765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0.1502300856550084</v>
      </c>
      <c r="D20" s="50">
        <v>0.15023639753949874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0.22528607621659522</v>
      </c>
      <c r="D21" s="50">
        <v>0.2251863689081775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0.07034372585633036</v>
      </c>
      <c r="D22" s="50">
        <v>0.07032916871463403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0.14097467820124734</v>
      </c>
      <c r="D23" s="50">
        <v>0.14068398698285253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0.10877140470248023</v>
      </c>
      <c r="D24" s="50">
        <v>0.10837470694120999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0.09800410422691773</v>
      </c>
      <c r="D25" s="50">
        <v>0.09881800178295112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0.14646885641866034</v>
      </c>
      <c r="D26" s="50">
        <v>0.14661348426064696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0.14949321297635781</v>
      </c>
      <c r="D27" s="50">
        <v>0.14895040114926061</v>
      </c>
      <c r="E27" s="51">
        <v>0</v>
      </c>
      <c r="F27" s="52">
        <v>0</v>
      </c>
    </row>
    <row r="28" spans="1:6" ht="15">
      <c r="A28" s="48" t="s">
        <v>86</v>
      </c>
      <c r="B28" s="49" t="s">
        <v>942</v>
      </c>
      <c r="C28" s="39">
        <v>0.16173450777281292</v>
      </c>
      <c r="D28" s="50">
        <v>0.16496647511110824</v>
      </c>
      <c r="E28" s="51">
        <v>0</v>
      </c>
      <c r="F28" s="52">
        <v>0</v>
      </c>
    </row>
    <row r="29" spans="1:6" ht="15">
      <c r="A29" s="48" t="s">
        <v>88</v>
      </c>
      <c r="B29" s="49" t="s">
        <v>943</v>
      </c>
      <c r="C29" s="39">
        <v>0.06243676894614707</v>
      </c>
      <c r="D29" s="50">
        <v>0.06232036226447491</v>
      </c>
      <c r="E29" s="51">
        <v>0</v>
      </c>
      <c r="F29" s="52">
        <v>0</v>
      </c>
    </row>
    <row r="30" spans="1:6" ht="15">
      <c r="A30" s="48" t="s">
        <v>90</v>
      </c>
      <c r="B30" s="49" t="s">
        <v>91</v>
      </c>
      <c r="C30" s="39">
        <v>0.11687107077530365</v>
      </c>
      <c r="D30" s="50">
        <v>0.11694633080165023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0.07555649561318567</v>
      </c>
      <c r="D31" s="50">
        <v>0.07533219241215074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0.06849501774186062</v>
      </c>
      <c r="D32" s="50">
        <v>0.06865030811909477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0.12020504588245372</v>
      </c>
      <c r="D33" s="50">
        <v>0.12011855219285478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0.20731734133526714</v>
      </c>
      <c r="D34" s="50">
        <v>0.20659253645420717</v>
      </c>
      <c r="E34" s="51">
        <v>0</v>
      </c>
      <c r="F34" s="52">
        <v>0</v>
      </c>
    </row>
    <row r="35" spans="1:6" ht="15">
      <c r="A35" s="48" t="s">
        <v>100</v>
      </c>
      <c r="B35" s="57" t="s">
        <v>944</v>
      </c>
      <c r="C35" s="39">
        <v>0.08059941668452894</v>
      </c>
      <c r="D35" s="50">
        <v>0.08040269473088069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0.15326477016555817</v>
      </c>
      <c r="D36" s="50">
        <v>0.1527957433064969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0.3774333624748639</v>
      </c>
      <c r="D37" s="50">
        <v>0.3804818042354252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0.20193406682143653</v>
      </c>
      <c r="D38" s="50">
        <v>0.20194108791046017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0.10139266939024237</v>
      </c>
      <c r="D39" s="50">
        <v>0.10130177608081445</v>
      </c>
      <c r="E39" s="51">
        <v>0</v>
      </c>
      <c r="F39" s="52">
        <v>0</v>
      </c>
    </row>
    <row r="40" spans="1:6" ht="15">
      <c r="A40" s="48" t="s">
        <v>110</v>
      </c>
      <c r="B40" s="49" t="s">
        <v>945</v>
      </c>
      <c r="C40" s="39">
        <v>0.07335173145363066</v>
      </c>
      <c r="D40" s="50">
        <v>0.07375890561371967</v>
      </c>
      <c r="E40" s="51">
        <v>0</v>
      </c>
      <c r="F40" s="52">
        <v>0</v>
      </c>
    </row>
    <row r="41" spans="1:6" ht="15">
      <c r="A41" s="48" t="s">
        <v>112</v>
      </c>
      <c r="B41" s="49" t="s">
        <v>946</v>
      </c>
      <c r="C41" s="39">
        <v>0.09641000912300401</v>
      </c>
      <c r="D41" s="50">
        <v>0.0974057316710829</v>
      </c>
      <c r="E41" s="51">
        <v>0</v>
      </c>
      <c r="F41" s="52">
        <v>0</v>
      </c>
    </row>
    <row r="42" spans="1:6" ht="15">
      <c r="A42" s="48" t="s">
        <v>114</v>
      </c>
      <c r="B42" s="49" t="s">
        <v>947</v>
      </c>
      <c r="C42" s="39">
        <v>0.09426225376602287</v>
      </c>
      <c r="D42" s="50">
        <v>0.09519293200254353</v>
      </c>
      <c r="E42" s="51">
        <v>0</v>
      </c>
      <c r="F42" s="52">
        <v>1</v>
      </c>
    </row>
    <row r="43" spans="1:6" ht="15">
      <c r="A43" s="48" t="s">
        <v>116</v>
      </c>
      <c r="B43" s="49" t="s">
        <v>948</v>
      </c>
      <c r="C43" s="39">
        <v>0.07299273458207135</v>
      </c>
      <c r="D43" s="50">
        <v>0.07278878002604453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0.22606638655281008</v>
      </c>
      <c r="D44" s="50">
        <v>0.24753795238423557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0.2266743582112547</v>
      </c>
      <c r="D45" s="50">
        <v>0.24801116527289072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0.2278081939347782</v>
      </c>
      <c r="D46" s="50">
        <v>0.24845087114023107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0.16276845499533016</v>
      </c>
      <c r="D47" s="50">
        <v>0.16279534520880262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0.16859760233111748</v>
      </c>
      <c r="D48" s="50">
        <v>0.1694775397495776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0.1104542192915954</v>
      </c>
      <c r="D49" s="50">
        <v>0.11013146786165742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0.07219236907266695</v>
      </c>
      <c r="D50" s="50">
        <v>0.07201247656618404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0.13145906274403668</v>
      </c>
      <c r="D51" s="50">
        <v>0.1311503708337786</v>
      </c>
      <c r="E51" s="51">
        <v>0</v>
      </c>
      <c r="F51" s="52">
        <v>0</v>
      </c>
    </row>
    <row r="52" spans="1:6" ht="15">
      <c r="A52" s="48" t="s">
        <v>134</v>
      </c>
      <c r="B52" s="49" t="s">
        <v>949</v>
      </c>
      <c r="C52" s="39">
        <v>0.08007228899398261</v>
      </c>
      <c r="D52" s="50">
        <v>0.08022296264333179</v>
      </c>
      <c r="E52" s="51">
        <v>0</v>
      </c>
      <c r="F52" s="52">
        <v>0</v>
      </c>
    </row>
    <row r="53" spans="1:6" ht="15">
      <c r="A53" s="48" t="s">
        <v>136</v>
      </c>
      <c r="B53" s="49" t="s">
        <v>137</v>
      </c>
      <c r="C53" s="39">
        <v>0.07398077309181122</v>
      </c>
      <c r="D53" s="50">
        <v>0.07365546923912933</v>
      </c>
      <c r="E53" s="51">
        <v>0</v>
      </c>
      <c r="F53" s="52">
        <v>0</v>
      </c>
    </row>
    <row r="54" spans="1:6" ht="15">
      <c r="A54" s="48" t="s">
        <v>138</v>
      </c>
      <c r="B54" s="49" t="s">
        <v>950</v>
      </c>
      <c r="C54" s="39">
        <v>0.1308548584221694</v>
      </c>
      <c r="D54" s="50">
        <v>0.13022063709916745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0.15724387160253062</v>
      </c>
      <c r="D55" s="50">
        <v>0.15697002191319231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0.1137785934298757</v>
      </c>
      <c r="D56" s="50">
        <v>0.11427482663796559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0.2136424434601024</v>
      </c>
      <c r="D57" s="50">
        <v>0.21408977907908985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0.10499505399889708</v>
      </c>
      <c r="D58" s="50">
        <v>0.10460268422195053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0.10718308816627131</v>
      </c>
      <c r="D59" s="50">
        <v>0.1069035810607665</v>
      </c>
      <c r="E59" s="51">
        <v>0</v>
      </c>
      <c r="F59" s="52">
        <v>0</v>
      </c>
    </row>
    <row r="60" spans="1:6" ht="15">
      <c r="A60" s="48" t="s">
        <v>150</v>
      </c>
      <c r="B60" s="49" t="s">
        <v>951</v>
      </c>
      <c r="C60" s="39">
        <v>0.054353581740167495</v>
      </c>
      <c r="D60" s="50">
        <v>0.05435682114733605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0.21925562688523798</v>
      </c>
      <c r="D61" s="58">
        <v>0.21876801608573762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0.10434185484304005</v>
      </c>
      <c r="D62" s="58">
        <v>0.10502779284033253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0.18091824315162777</v>
      </c>
      <c r="D63" s="58">
        <v>0.18035672610636252</v>
      </c>
      <c r="E63" s="51">
        <v>0</v>
      </c>
      <c r="F63" s="52">
        <v>0</v>
      </c>
    </row>
    <row r="64" spans="1:6" ht="15">
      <c r="A64" s="48" t="s">
        <v>158</v>
      </c>
      <c r="B64" s="49" t="s">
        <v>952</v>
      </c>
      <c r="C64" s="79">
        <v>0.13798483580433824</v>
      </c>
      <c r="D64" s="58">
        <v>0.13772590468628684</v>
      </c>
      <c r="E64" s="51">
        <v>0</v>
      </c>
      <c r="F64" s="52">
        <v>0</v>
      </c>
    </row>
    <row r="65" spans="1:6" ht="15">
      <c r="A65" s="48" t="s">
        <v>160</v>
      </c>
      <c r="B65" s="49" t="s">
        <v>161</v>
      </c>
      <c r="C65" s="79">
        <v>0.1248743994263444</v>
      </c>
      <c r="D65" s="58">
        <v>0.12470540699157213</v>
      </c>
      <c r="E65" s="51">
        <v>0</v>
      </c>
      <c r="F65" s="52">
        <v>0</v>
      </c>
    </row>
    <row r="66" spans="1:6" ht="15">
      <c r="A66" s="48" t="s">
        <v>162</v>
      </c>
      <c r="B66" s="49" t="s">
        <v>953</v>
      </c>
      <c r="C66" s="39">
        <v>0.08126013898334764</v>
      </c>
      <c r="D66" s="58">
        <v>0.0813055142889765</v>
      </c>
      <c r="E66" s="51">
        <v>0</v>
      </c>
      <c r="F66" s="52">
        <v>0</v>
      </c>
    </row>
    <row r="67" spans="1:6" ht="15">
      <c r="A67" s="48" t="s">
        <v>164</v>
      </c>
      <c r="B67" s="53" t="s">
        <v>165</v>
      </c>
      <c r="C67" s="39">
        <v>0.1250020393063962</v>
      </c>
      <c r="D67" s="50">
        <v>0.12609156051220682</v>
      </c>
      <c r="E67" s="51">
        <v>0</v>
      </c>
      <c r="F67" s="52">
        <v>0</v>
      </c>
    </row>
    <row r="68" spans="1:6" ht="15">
      <c r="A68" s="48" t="s">
        <v>166</v>
      </c>
      <c r="B68" s="49" t="s">
        <v>954</v>
      </c>
      <c r="C68" s="39">
        <v>0.05981256938904235</v>
      </c>
      <c r="D68" s="50">
        <v>0.05961939124513486</v>
      </c>
      <c r="E68" s="51">
        <v>0</v>
      </c>
      <c r="F68" s="52">
        <v>0</v>
      </c>
    </row>
    <row r="69" spans="1:6" ht="15">
      <c r="A69" s="48" t="s">
        <v>168</v>
      </c>
      <c r="B69" s="49" t="s">
        <v>955</v>
      </c>
      <c r="C69" s="39">
        <v>0.0736900915079463</v>
      </c>
      <c r="D69" s="50">
        <v>0.07349569996019571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0.13765372482791044</v>
      </c>
      <c r="D70" s="50">
        <v>0.13833126348096625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0.07208106223300567</v>
      </c>
      <c r="D71" s="50">
        <v>0.07207638761909357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0.19045160349628615</v>
      </c>
      <c r="D72" s="50">
        <v>0.19041023017759076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0.06808678363084689</v>
      </c>
      <c r="D73" s="50">
        <v>0.06789205230284813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0.2354441220435198</v>
      </c>
      <c r="D74" s="50">
        <v>0.2347441685684177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0.1055286918089482</v>
      </c>
      <c r="D75" s="50">
        <v>0.10551600006687543</v>
      </c>
      <c r="E75" s="51">
        <v>0</v>
      </c>
      <c r="F75" s="52">
        <v>0</v>
      </c>
    </row>
    <row r="76" spans="1:6" ht="15">
      <c r="A76" s="48" t="s">
        <v>182</v>
      </c>
      <c r="B76" s="80" t="s">
        <v>956</v>
      </c>
      <c r="C76" s="39">
        <v>0.07893470961044342</v>
      </c>
      <c r="D76" s="50">
        <v>0.07868091669037186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0.19203050579490988</v>
      </c>
      <c r="D77" s="50">
        <v>0.19132824994369554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0.0613779424780002</v>
      </c>
      <c r="D78" s="50">
        <v>0.06173293238530511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0.15721552680384843</v>
      </c>
      <c r="D79" s="50">
        <v>0.15951354187767053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0.09272514768146245</v>
      </c>
      <c r="D80" s="50">
        <v>0.0935849728858098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0.2492334527410065</v>
      </c>
      <c r="D81" s="50">
        <v>0.2479289838736548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0.11509295869514041</v>
      </c>
      <c r="D82" s="50">
        <v>0.11491132757989132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0.09323343351962113</v>
      </c>
      <c r="D83" s="50">
        <v>0.09340415061000981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0.14026382076672886</v>
      </c>
      <c r="D84" s="50">
        <v>0.13984094786873877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0.08811381552192771</v>
      </c>
      <c r="D85" s="50">
        <v>0.08787275307126383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0.1797888117288353</v>
      </c>
      <c r="D86" s="50">
        <v>0.17929956810146006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0.06579167460366785</v>
      </c>
      <c r="D87" s="50">
        <v>0.06591035631961711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0.10634282993156079</v>
      </c>
      <c r="D88" s="50">
        <v>0.10633562547171169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0.18745316702113907</v>
      </c>
      <c r="D89" s="50">
        <v>0.18785977420660593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0.09069020024616781</v>
      </c>
      <c r="D90" s="50">
        <v>0.09039049520512374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0.2255658823384855</v>
      </c>
      <c r="D91" s="50">
        <v>0.2469235424170606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0.16068743009048822</v>
      </c>
      <c r="D92" s="50">
        <v>0.16062098369974548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0.1758417141081013</v>
      </c>
      <c r="D93" s="50">
        <v>0.1786475483530724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0.14146163160696776</v>
      </c>
      <c r="D94" s="50">
        <v>0.14144214107641034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0.1149499764247961</v>
      </c>
      <c r="D95" s="50">
        <v>0.1154346797203412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0.2640105612856176</v>
      </c>
      <c r="D96" s="50">
        <v>0.263139708979568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0.2923011606725536</v>
      </c>
      <c r="D97" s="50">
        <v>0.29233762111552136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0.15384743629016628</v>
      </c>
      <c r="D98" s="50">
        <v>0.15449061131247527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0.06245972675508528</v>
      </c>
      <c r="D99" s="50">
        <v>0.06264390625334212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0.06547582897038143</v>
      </c>
      <c r="D100" s="50">
        <v>0.06548092807922173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0.06011301450758408</v>
      </c>
      <c r="D101" s="50">
        <v>0.06011637537575796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0.2201074980469453</v>
      </c>
      <c r="D102" s="50">
        <v>0.22418083971425623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0.1338699519933254</v>
      </c>
      <c r="D103" s="50">
        <v>0.1338840954384451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0.21123483142253668</v>
      </c>
      <c r="D104" s="50">
        <v>0.21084175758167978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0.25342296265474956</v>
      </c>
      <c r="D105" s="50">
        <v>0.2648397449637234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0.2535434823459738</v>
      </c>
      <c r="D106" s="50">
        <v>0.2655449095391502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0.25521199573219344</v>
      </c>
      <c r="D107" s="50">
        <v>0.2671217548266564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0.2555000470066935</v>
      </c>
      <c r="D108" s="50">
        <v>0.26723331791528554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0.08891119261807912</v>
      </c>
      <c r="D109" s="50">
        <v>0.08894659963294921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0.06501349892648736</v>
      </c>
      <c r="D110" s="50">
        <v>0.06479328837796894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0.18471439834294104</v>
      </c>
      <c r="D111" s="50">
        <v>0.1846824833364413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0.21621699767434904</v>
      </c>
      <c r="D112" s="50">
        <v>0.21607527846763164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0.2030066584268059</v>
      </c>
      <c r="D113" s="50">
        <v>0.20246807668900263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0.10321058541338295</v>
      </c>
      <c r="D114" s="50">
        <v>0.10403785998178655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0.2883494257399834</v>
      </c>
      <c r="D115" s="50">
        <v>0.2872676667321733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0.1734500366119897</v>
      </c>
      <c r="D116" s="50">
        <v>0.1784739419511072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0.10946819777602215</v>
      </c>
      <c r="D117" s="50">
        <v>0.10930279463270355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0.05790178225628302</v>
      </c>
      <c r="D118" s="50">
        <v>0.058971828205562106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0.0964851215008477</v>
      </c>
      <c r="D119" s="50">
        <v>0.09631735017851949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0.21382997980444568</v>
      </c>
      <c r="D120" s="50">
        <v>0.21767224095190718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0.09631915805403196</v>
      </c>
      <c r="D121" s="50">
        <v>0.0961564377223989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0.0978215720369475</v>
      </c>
      <c r="D122" s="50">
        <v>0.09790409494232588</v>
      </c>
      <c r="E122" s="51">
        <v>0</v>
      </c>
      <c r="F122" s="52">
        <v>0</v>
      </c>
    </row>
    <row r="123" spans="1:6" ht="15">
      <c r="A123" s="48" t="s">
        <v>276</v>
      </c>
      <c r="B123" s="49" t="s">
        <v>957</v>
      </c>
      <c r="C123" s="39">
        <v>0.06242186443273594</v>
      </c>
      <c r="D123" s="50">
        <v>0.06231798632719614</v>
      </c>
      <c r="E123" s="51">
        <v>0</v>
      </c>
      <c r="F123" s="52">
        <v>0</v>
      </c>
    </row>
    <row r="124" spans="1:6" ht="15">
      <c r="A124" s="48" t="s">
        <v>278</v>
      </c>
      <c r="B124" s="49" t="s">
        <v>958</v>
      </c>
      <c r="C124" s="39">
        <v>0.13805480755070892</v>
      </c>
      <c r="D124" s="50">
        <v>0.13872485895242198</v>
      </c>
      <c r="E124" s="51">
        <v>0</v>
      </c>
      <c r="F124" s="52">
        <v>0</v>
      </c>
    </row>
    <row r="125" spans="1:6" ht="15">
      <c r="A125" s="48" t="s">
        <v>280</v>
      </c>
      <c r="B125" s="49" t="s">
        <v>281</v>
      </c>
      <c r="C125" s="39">
        <v>0.39729845685949555</v>
      </c>
      <c r="D125" s="50">
        <v>0.3971946738449723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0.3125875794694361</v>
      </c>
      <c r="D126" s="50">
        <v>0.3126124808082344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0.16513075478082145</v>
      </c>
      <c r="D127" s="50">
        <v>0.1645218269930758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0.08682015003843141</v>
      </c>
      <c r="D128" s="50">
        <v>0.08683013419206345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0.07720229306002557</v>
      </c>
      <c r="D129" s="50">
        <v>0.07739229143180064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0.05606585057044043</v>
      </c>
      <c r="D130" s="50">
        <v>0.05660009980470072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0.1917402762371974</v>
      </c>
      <c r="D131" s="50">
        <v>0.19110190611854866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0.17842307378952482</v>
      </c>
      <c r="D132" s="50">
        <v>0.17787895335200252</v>
      </c>
      <c r="E132" s="51">
        <v>0</v>
      </c>
      <c r="F132" s="52">
        <v>0</v>
      </c>
    </row>
    <row r="133" spans="1:6" ht="15">
      <c r="A133" s="48" t="s">
        <v>296</v>
      </c>
      <c r="B133" s="49" t="s">
        <v>959</v>
      </c>
      <c r="C133" s="39">
        <v>0.27063824493056654</v>
      </c>
      <c r="D133" s="50">
        <v>0.2706092831725231</v>
      </c>
      <c r="E133" s="51">
        <v>0</v>
      </c>
      <c r="F133" s="52">
        <v>1</v>
      </c>
    </row>
    <row r="134" spans="1:6" ht="15">
      <c r="A134" s="48" t="s">
        <v>298</v>
      </c>
      <c r="B134" s="49" t="s">
        <v>960</v>
      </c>
      <c r="C134" s="39">
        <v>0.23073308476468854</v>
      </c>
      <c r="D134" s="50">
        <v>0.23074670116150764</v>
      </c>
      <c r="E134" s="51">
        <v>0</v>
      </c>
      <c r="F134" s="52">
        <v>0</v>
      </c>
    </row>
    <row r="135" spans="1:6" ht="15">
      <c r="A135" s="48" t="s">
        <v>300</v>
      </c>
      <c r="B135" s="49" t="s">
        <v>961</v>
      </c>
      <c r="C135" s="39">
        <v>0.23128903436256976</v>
      </c>
      <c r="D135" s="50">
        <v>0.23130132773228243</v>
      </c>
      <c r="E135" s="51">
        <v>0</v>
      </c>
      <c r="F135" s="52">
        <v>0</v>
      </c>
    </row>
    <row r="136" spans="1:6" ht="15">
      <c r="A136" s="48" t="s">
        <v>302</v>
      </c>
      <c r="B136" s="49" t="s">
        <v>962</v>
      </c>
      <c r="C136" s="39">
        <v>0.1344558938228146</v>
      </c>
      <c r="D136" s="50">
        <v>0.13443869121772545</v>
      </c>
      <c r="E136" s="51">
        <v>0</v>
      </c>
      <c r="F136" s="52">
        <v>0</v>
      </c>
    </row>
    <row r="137" spans="1:6" ht="15">
      <c r="A137" s="48" t="s">
        <v>304</v>
      </c>
      <c r="B137" s="49" t="s">
        <v>963</v>
      </c>
      <c r="C137" s="39">
        <v>0.42348299796631605</v>
      </c>
      <c r="D137" s="50">
        <v>0.4254819568414184</v>
      </c>
      <c r="E137" s="51">
        <v>0</v>
      </c>
      <c r="F137" s="52">
        <v>0</v>
      </c>
    </row>
    <row r="138" spans="1:6" ht="15">
      <c r="A138" s="48" t="s">
        <v>306</v>
      </c>
      <c r="B138" s="57" t="s">
        <v>964</v>
      </c>
      <c r="C138" s="39">
        <v>0.4249447289850778</v>
      </c>
      <c r="D138" s="50">
        <v>0.42712421072173995</v>
      </c>
      <c r="E138" s="51">
        <v>0</v>
      </c>
      <c r="F138" s="52">
        <v>0</v>
      </c>
    </row>
    <row r="139" spans="1:6" ht="15">
      <c r="A139" s="48" t="s">
        <v>308</v>
      </c>
      <c r="B139" s="53" t="s">
        <v>965</v>
      </c>
      <c r="C139" s="39">
        <v>0.41977419852384384</v>
      </c>
      <c r="D139" s="50">
        <v>0.4212587040303038</v>
      </c>
      <c r="E139" s="51">
        <v>0</v>
      </c>
      <c r="F139" s="52">
        <v>1</v>
      </c>
    </row>
    <row r="140" spans="1:6" ht="15">
      <c r="A140" s="48" t="s">
        <v>310</v>
      </c>
      <c r="B140" s="49" t="s">
        <v>966</v>
      </c>
      <c r="C140" s="39">
        <v>0.24112415614209537</v>
      </c>
      <c r="D140" s="50">
        <v>0.24115655144205406</v>
      </c>
      <c r="E140" s="51">
        <v>0</v>
      </c>
      <c r="F140" s="52">
        <v>0</v>
      </c>
    </row>
    <row r="141" spans="1:6" ht="15">
      <c r="A141" s="48" t="s">
        <v>312</v>
      </c>
      <c r="B141" s="49" t="s">
        <v>967</v>
      </c>
      <c r="C141" s="39">
        <v>0.08060511590261696</v>
      </c>
      <c r="D141" s="50">
        <v>0.08059804505134611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0.1544985605934571</v>
      </c>
      <c r="D142" s="50">
        <v>0.15450254759804885</v>
      </c>
      <c r="E142" s="51">
        <v>1</v>
      </c>
      <c r="F142" s="52">
        <v>0</v>
      </c>
    </row>
    <row r="143" spans="1:6" ht="15">
      <c r="A143" s="48" t="s">
        <v>316</v>
      </c>
      <c r="B143" s="49" t="s">
        <v>317</v>
      </c>
      <c r="C143" s="39">
        <v>0.0318961140008134</v>
      </c>
      <c r="D143" s="50">
        <v>0.03190520517162665</v>
      </c>
      <c r="E143" s="51">
        <v>0</v>
      </c>
      <c r="F143" s="52">
        <v>0</v>
      </c>
    </row>
    <row r="144" spans="1:6" ht="15">
      <c r="A144" s="61" t="s">
        <v>318</v>
      </c>
      <c r="B144" s="49" t="s">
        <v>319</v>
      </c>
      <c r="C144" s="39">
        <v>0.1057191196758838</v>
      </c>
      <c r="D144" s="50">
        <v>0.10573510286787514</v>
      </c>
      <c r="E144" s="51">
        <v>1</v>
      </c>
      <c r="F144" s="52">
        <v>0</v>
      </c>
    </row>
    <row r="145" spans="1:6" ht="15">
      <c r="A145" s="48" t="s">
        <v>320</v>
      </c>
      <c r="B145" s="49" t="s">
        <v>321</v>
      </c>
      <c r="C145" s="39">
        <v>0.3425094145177282</v>
      </c>
      <c r="D145" s="50">
        <v>0.349589397257136</v>
      </c>
      <c r="E145" s="51">
        <v>0</v>
      </c>
      <c r="F145" s="52">
        <v>0</v>
      </c>
    </row>
    <row r="146" spans="1:6" ht="15">
      <c r="A146" s="48" t="s">
        <v>322</v>
      </c>
      <c r="B146" s="49" t="s">
        <v>323</v>
      </c>
      <c r="C146" s="39">
        <v>0.1940790518975345</v>
      </c>
      <c r="D146" s="50">
        <v>0.19469342427599087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968</v>
      </c>
      <c r="C147" s="39">
        <v>0.07632101921617623</v>
      </c>
      <c r="D147" s="50">
        <v>0.076324085223258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969</v>
      </c>
      <c r="C148" s="39">
        <v>0.05538914489698743</v>
      </c>
      <c r="D148" s="50">
        <v>0.05543628337985795</v>
      </c>
      <c r="E148" s="51">
        <v>0</v>
      </c>
      <c r="F148" s="52">
        <v>0</v>
      </c>
    </row>
    <row r="149" spans="1:6" ht="15">
      <c r="A149" s="48" t="s">
        <v>328</v>
      </c>
      <c r="B149" s="49" t="s">
        <v>970</v>
      </c>
      <c r="C149" s="39">
        <v>0.09204147105119045</v>
      </c>
      <c r="D149" s="50">
        <v>0.09210095412366913</v>
      </c>
      <c r="E149" s="51">
        <v>0</v>
      </c>
      <c r="F149" s="52">
        <v>0</v>
      </c>
    </row>
    <row r="150" spans="1:6" ht="15">
      <c r="A150" s="48" t="s">
        <v>330</v>
      </c>
      <c r="B150" s="49" t="s">
        <v>971</v>
      </c>
      <c r="C150" s="39">
        <v>0.06603952278453287</v>
      </c>
      <c r="D150" s="50">
        <v>0.0659137584026947</v>
      </c>
      <c r="E150" s="51">
        <v>0</v>
      </c>
      <c r="F150" s="52">
        <v>0</v>
      </c>
    </row>
    <row r="151" spans="1:6" ht="15">
      <c r="A151" s="48" t="s">
        <v>332</v>
      </c>
      <c r="B151" s="49" t="s">
        <v>333</v>
      </c>
      <c r="C151" s="39">
        <v>0.14813214788854898</v>
      </c>
      <c r="D151" s="50">
        <v>0.1498015602186265</v>
      </c>
      <c r="E151" s="51">
        <v>0</v>
      </c>
      <c r="F151" s="52">
        <v>0</v>
      </c>
    </row>
    <row r="152" spans="1:6" ht="15">
      <c r="A152" s="48" t="s">
        <v>334</v>
      </c>
      <c r="B152" s="49" t="s">
        <v>972</v>
      </c>
      <c r="C152" s="39">
        <v>0.07463300410552834</v>
      </c>
      <c r="D152" s="50">
        <v>0.07501269172455294</v>
      </c>
      <c r="E152" s="51">
        <v>0</v>
      </c>
      <c r="F152" s="52">
        <v>0</v>
      </c>
    </row>
    <row r="153" spans="1:6" ht="15">
      <c r="A153" s="48" t="s">
        <v>336</v>
      </c>
      <c r="B153" s="49" t="s">
        <v>337</v>
      </c>
      <c r="C153" s="39">
        <v>0.1934134867388979</v>
      </c>
      <c r="D153" s="50">
        <v>0.19603624906270423</v>
      </c>
      <c r="E153" s="51">
        <v>0</v>
      </c>
      <c r="F153" s="52">
        <v>0</v>
      </c>
    </row>
    <row r="154" spans="1:6" ht="15">
      <c r="A154" s="48" t="s">
        <v>338</v>
      </c>
      <c r="B154" s="49" t="s">
        <v>973</v>
      </c>
      <c r="C154" s="39">
        <v>0.1047179337791004</v>
      </c>
      <c r="D154" s="50">
        <v>0.10569329901241227</v>
      </c>
      <c r="E154" s="51">
        <v>0</v>
      </c>
      <c r="F154" s="52">
        <v>0</v>
      </c>
    </row>
    <row r="155" spans="1:6" ht="15">
      <c r="A155" s="48" t="s">
        <v>340</v>
      </c>
      <c r="B155" s="49" t="s">
        <v>341</v>
      </c>
      <c r="C155" s="39">
        <v>0.09274695721243947</v>
      </c>
      <c r="D155" s="50">
        <v>0.09258484039328656</v>
      </c>
      <c r="E155" s="51">
        <v>0</v>
      </c>
      <c r="F155" s="52">
        <v>0</v>
      </c>
    </row>
    <row r="156" spans="1:6" ht="15">
      <c r="A156" s="48" t="s">
        <v>342</v>
      </c>
      <c r="B156" s="49" t="s">
        <v>974</v>
      </c>
      <c r="C156" s="39">
        <v>0.09265972285792068</v>
      </c>
      <c r="D156" s="50">
        <v>0.09266584760780948</v>
      </c>
      <c r="E156" s="51">
        <v>0</v>
      </c>
      <c r="F156" s="52">
        <v>1</v>
      </c>
    </row>
    <row r="157" spans="1:6" ht="15">
      <c r="A157" s="48" t="s">
        <v>344</v>
      </c>
      <c r="B157" s="49" t="s">
        <v>345</v>
      </c>
      <c r="C157" s="39">
        <v>0.20889682392534473</v>
      </c>
      <c r="D157" s="50">
        <v>0.20807261329812218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0.15410975155024062</v>
      </c>
      <c r="D158" s="50">
        <v>0.15668708935037776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0.07478283342719518</v>
      </c>
      <c r="D159" s="50">
        <v>0.07478717820145814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0.12054149344605618</v>
      </c>
      <c r="D160" s="50">
        <v>0.12022486987092014</v>
      </c>
      <c r="E160" s="51">
        <v>1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0.18815382478580953</v>
      </c>
      <c r="D161" s="50">
        <v>0.18914838433793482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0.2766624191332058</v>
      </c>
      <c r="D162" s="50">
        <v>0.2766394290574585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0.12265282983852854</v>
      </c>
      <c r="D163" s="50">
        <v>0.1222740327399048</v>
      </c>
      <c r="E163" s="51">
        <v>0</v>
      </c>
      <c r="F163" s="52">
        <v>0</v>
      </c>
    </row>
    <row r="164" spans="1:6" ht="15">
      <c r="A164" s="48" t="s">
        <v>358</v>
      </c>
      <c r="B164" s="49" t="s">
        <v>359</v>
      </c>
      <c r="C164" s="39">
        <v>0.06339654892327605</v>
      </c>
      <c r="D164" s="50">
        <v>0.0632592018916641</v>
      </c>
      <c r="E164" s="51">
        <v>0</v>
      </c>
      <c r="F164" s="52">
        <v>0</v>
      </c>
    </row>
    <row r="165" spans="1:6" ht="15">
      <c r="A165" s="48" t="s">
        <v>360</v>
      </c>
      <c r="B165" s="49" t="s">
        <v>361</v>
      </c>
      <c r="C165" s="39">
        <v>0.29940269848586826</v>
      </c>
      <c r="D165" s="50">
        <v>0.2988000359979155</v>
      </c>
      <c r="E165" s="51">
        <v>0</v>
      </c>
      <c r="F165" s="52">
        <v>0</v>
      </c>
    </row>
    <row r="166" spans="1:6" ht="15">
      <c r="A166" s="48" t="s">
        <v>362</v>
      </c>
      <c r="B166" s="49" t="s">
        <v>975</v>
      </c>
      <c r="C166" s="39">
        <v>0.08346977644044672</v>
      </c>
      <c r="D166" s="50">
        <v>0.08398506342280802</v>
      </c>
      <c r="E166" s="51">
        <v>0</v>
      </c>
      <c r="F166" s="52">
        <v>0</v>
      </c>
    </row>
    <row r="167" spans="1:6" ht="15">
      <c r="A167" s="48" t="s">
        <v>364</v>
      </c>
      <c r="B167" s="57" t="s">
        <v>976</v>
      </c>
      <c r="C167" s="39">
        <v>0.2087764078958344</v>
      </c>
      <c r="D167" s="50">
        <v>0.20882650333562933</v>
      </c>
      <c r="E167" s="51">
        <v>0</v>
      </c>
      <c r="F167" s="52">
        <v>0</v>
      </c>
    </row>
    <row r="168" spans="1:6" ht="15">
      <c r="A168" s="48" t="s">
        <v>366</v>
      </c>
      <c r="B168" s="49" t="s">
        <v>977</v>
      </c>
      <c r="C168" s="39">
        <v>0.12389147073481248</v>
      </c>
      <c r="D168" s="50">
        <v>0.1234683266151452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0.12385095930181074</v>
      </c>
      <c r="D169" s="50">
        <v>0.12436481580493691</v>
      </c>
      <c r="E169" s="51">
        <v>0</v>
      </c>
      <c r="F169" s="52">
        <v>0</v>
      </c>
    </row>
    <row r="170" spans="1:6" ht="15">
      <c r="A170" s="48" t="s">
        <v>370</v>
      </c>
      <c r="B170" s="49" t="s">
        <v>371</v>
      </c>
      <c r="C170" s="39">
        <v>0.2239619007776817</v>
      </c>
      <c r="D170" s="50">
        <v>0.22390931039975484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0.16867140406385836</v>
      </c>
      <c r="D171" s="50">
        <v>0.168417905955251</v>
      </c>
      <c r="E171" s="51">
        <v>0</v>
      </c>
      <c r="F171" s="52">
        <v>0</v>
      </c>
    </row>
    <row r="172" spans="1:6" ht="15">
      <c r="A172" s="48" t="s">
        <v>374</v>
      </c>
      <c r="B172" s="49" t="s">
        <v>978</v>
      </c>
      <c r="C172" s="39">
        <v>0.1687118341681299</v>
      </c>
      <c r="D172" s="50">
        <v>0.1682013406972951</v>
      </c>
      <c r="E172" s="51">
        <v>0</v>
      </c>
      <c r="F172" s="52">
        <v>0</v>
      </c>
    </row>
    <row r="173" spans="1:6" ht="15">
      <c r="A173" s="48" t="s">
        <v>376</v>
      </c>
      <c r="B173" s="49" t="s">
        <v>979</v>
      </c>
      <c r="C173" s="39">
        <v>0.1242653503091595</v>
      </c>
      <c r="D173" s="50">
        <v>0.12361635792318618</v>
      </c>
      <c r="E173" s="51">
        <v>0</v>
      </c>
      <c r="F173" s="52">
        <v>1</v>
      </c>
    </row>
    <row r="174" spans="1:6" ht="15">
      <c r="A174" s="61" t="s">
        <v>378</v>
      </c>
      <c r="B174" s="49" t="s">
        <v>379</v>
      </c>
      <c r="C174" s="39">
        <v>0.15437810308157646</v>
      </c>
      <c r="D174" s="50">
        <v>0.1552695972241958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0.38844204534969184</v>
      </c>
      <c r="D175" s="50">
        <v>0.38665514730301626</v>
      </c>
      <c r="E175" s="51">
        <v>0</v>
      </c>
      <c r="F175" s="52">
        <v>0</v>
      </c>
    </row>
    <row r="176" spans="1:6" ht="15">
      <c r="A176" s="48" t="s">
        <v>382</v>
      </c>
      <c r="B176" s="49" t="s">
        <v>383</v>
      </c>
      <c r="C176" s="79">
        <v>0.1455028338110641</v>
      </c>
      <c r="D176" s="50">
        <v>0.1456641903607508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0.2068489125903573</v>
      </c>
      <c r="D177" s="58">
        <v>0.20877988941777048</v>
      </c>
      <c r="E177" s="51">
        <v>0</v>
      </c>
      <c r="F177" s="52">
        <v>0</v>
      </c>
    </row>
    <row r="178" spans="1:6" ht="15">
      <c r="A178" s="54" t="s">
        <v>386</v>
      </c>
      <c r="B178" s="57" t="s">
        <v>980</v>
      </c>
      <c r="C178" s="39">
        <v>0.08752492798955613</v>
      </c>
      <c r="D178" s="50">
        <v>0.08804420724333134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0.10860917110972756</v>
      </c>
      <c r="D179" s="50">
        <v>0.10822987148815753</v>
      </c>
      <c r="E179" s="51">
        <v>0</v>
      </c>
      <c r="F179" s="52">
        <v>0</v>
      </c>
    </row>
    <row r="180" spans="1:6" ht="15">
      <c r="A180" s="48" t="s">
        <v>390</v>
      </c>
      <c r="B180" s="49" t="s">
        <v>391</v>
      </c>
      <c r="C180" s="39">
        <v>0.12303294322242904</v>
      </c>
      <c r="D180" s="50">
        <v>0.1229672168002115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0.13267911580047737</v>
      </c>
      <c r="D181" s="50">
        <v>0.13265572935333725</v>
      </c>
      <c r="E181" s="51">
        <v>0</v>
      </c>
      <c r="F181" s="52">
        <v>0</v>
      </c>
    </row>
    <row r="182" spans="1:6" ht="15">
      <c r="A182" s="48" t="s">
        <v>394</v>
      </c>
      <c r="B182" s="49" t="s">
        <v>981</v>
      </c>
      <c r="C182" s="39">
        <v>0.0565747925356508</v>
      </c>
      <c r="D182" s="50">
        <v>0.056388617497852185</v>
      </c>
      <c r="E182" s="51">
        <v>0</v>
      </c>
      <c r="F182" s="52">
        <v>0</v>
      </c>
    </row>
    <row r="183" spans="1:6" ht="15">
      <c r="A183" s="48" t="s">
        <v>396</v>
      </c>
      <c r="B183" s="53" t="s">
        <v>397</v>
      </c>
      <c r="C183" s="39">
        <v>0.09899977842369231</v>
      </c>
      <c r="D183" s="50">
        <v>0.10054149708552301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0.13769161089976698</v>
      </c>
      <c r="D184" s="50">
        <v>0.1375349550219612</v>
      </c>
      <c r="E184" s="51">
        <v>0</v>
      </c>
      <c r="F184" s="52">
        <v>0</v>
      </c>
    </row>
    <row r="185" spans="1:6" ht="15">
      <c r="A185" s="48" t="s">
        <v>400</v>
      </c>
      <c r="B185" s="49" t="s">
        <v>982</v>
      </c>
      <c r="C185" s="39">
        <v>0.07591715207501629</v>
      </c>
      <c r="D185" s="50">
        <v>0.07648472691178723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0.16120554760100256</v>
      </c>
      <c r="D186" s="50">
        <v>0.16075906296084394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0.26140515047729784</v>
      </c>
      <c r="D187" s="50">
        <v>0.26270349435817264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0.2290459317376033</v>
      </c>
      <c r="D188" s="50">
        <v>0.2285379853849886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0.11780941786080501</v>
      </c>
      <c r="D189" s="50">
        <v>0.12062387278003059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0.06833959560971829</v>
      </c>
      <c r="D190" s="50">
        <v>0.06782955526748143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0.302364276303182</v>
      </c>
      <c r="D191" s="50">
        <v>0.30232234656476986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0.13618549694371426</v>
      </c>
      <c r="D192" s="50">
        <v>0.13625509549882034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0.2029653235874104</v>
      </c>
      <c r="D193" s="50">
        <v>0.20288755044884843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0.08080498772215179</v>
      </c>
      <c r="D194" s="50">
        <v>0.08057962770802657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0.19840060168817522</v>
      </c>
      <c r="D195" s="50">
        <v>0.19826102093325293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0.1875525541086069</v>
      </c>
      <c r="D196" s="50">
        <v>0.18758176271590418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0.2210635937599365</v>
      </c>
      <c r="D197" s="50">
        <v>0.2240705195308999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0.24597064710121433</v>
      </c>
      <c r="D198" s="50">
        <v>0.24585144295028016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0.20170110926693427</v>
      </c>
      <c r="D199" s="50">
        <v>0.2022750449094663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0.10083788117826549</v>
      </c>
      <c r="D200" s="50">
        <v>0.1025203596907874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0.12605088623854885</v>
      </c>
      <c r="D201" s="50">
        <v>0.12746190646177705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0.2690016296039538</v>
      </c>
      <c r="D202" s="50">
        <v>0.27100460874731214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0.08929031013223215</v>
      </c>
      <c r="D203" s="50">
        <v>0.08972466255619577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0.19560359948271902</v>
      </c>
      <c r="D204" s="50">
        <v>0.19591954541708556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0.1455914288272861</v>
      </c>
      <c r="D205" s="50">
        <v>0.1483417097505076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0.08382068744926197</v>
      </c>
      <c r="D206" s="50">
        <v>0.08356883911849067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0.16287165814406654</v>
      </c>
      <c r="D207" s="50">
        <v>0.16275943279393185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0.13493369885402434</v>
      </c>
      <c r="D208" s="50">
        <v>0.13443973016677893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0.0977666486744592</v>
      </c>
      <c r="D209" s="50">
        <v>0.09760149536228947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0.07968895403586398</v>
      </c>
      <c r="D210" s="50">
        <v>0.07975458873921829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0.1556384365072464</v>
      </c>
      <c r="D211" s="50">
        <v>0.15564842398026474</v>
      </c>
      <c r="E211" s="51">
        <v>0</v>
      </c>
      <c r="F211" s="52">
        <v>0</v>
      </c>
    </row>
    <row r="212" spans="1:6" ht="15">
      <c r="A212" s="48" t="s">
        <v>454</v>
      </c>
      <c r="B212" s="49" t="s">
        <v>983</v>
      </c>
      <c r="C212" s="39">
        <v>0.07226705090888651</v>
      </c>
      <c r="D212" s="58">
        <v>0.07235083683211241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0.08009325692251351</v>
      </c>
      <c r="D213" s="58">
        <v>0.08048316591184457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0.17113520895718076</v>
      </c>
      <c r="D214" s="50">
        <v>0.17097913185837643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0.11093163714140172</v>
      </c>
      <c r="D215" s="50">
        <v>0.11099007976476875</v>
      </c>
      <c r="E215" s="51">
        <v>0</v>
      </c>
      <c r="F215" s="52">
        <v>0</v>
      </c>
    </row>
    <row r="216" spans="1:6" ht="15">
      <c r="A216" s="48" t="s">
        <v>462</v>
      </c>
      <c r="B216" s="49" t="s">
        <v>463</v>
      </c>
      <c r="C216" s="39">
        <v>0.14895271801878934</v>
      </c>
      <c r="D216" s="50">
        <v>0.14886566523589737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0.2887044507619818</v>
      </c>
      <c r="D217" s="50">
        <v>0.2888738242584567</v>
      </c>
      <c r="E217" s="51">
        <v>0</v>
      </c>
      <c r="F217" s="52">
        <v>0</v>
      </c>
    </row>
    <row r="218" spans="1:6" ht="15">
      <c r="A218" s="48" t="s">
        <v>466</v>
      </c>
      <c r="B218" s="49" t="s">
        <v>984</v>
      </c>
      <c r="C218" s="39">
        <v>0.0763221547242672</v>
      </c>
      <c r="D218" s="50">
        <v>0.07664788801675612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0.0712973361552359</v>
      </c>
      <c r="D219" s="50">
        <v>0.07128871219738195</v>
      </c>
      <c r="E219" s="51">
        <v>0</v>
      </c>
      <c r="F219" s="52">
        <v>0</v>
      </c>
    </row>
    <row r="220" spans="1:6" ht="15">
      <c r="A220" s="48" t="s">
        <v>470</v>
      </c>
      <c r="B220" s="49" t="s">
        <v>471</v>
      </c>
      <c r="C220" s="39">
        <v>0.11097793102952322</v>
      </c>
      <c r="D220" s="50">
        <v>0.1118029435626291</v>
      </c>
      <c r="E220" s="51">
        <v>0</v>
      </c>
      <c r="F220" s="52">
        <v>0</v>
      </c>
    </row>
    <row r="221" spans="1:6" ht="15">
      <c r="A221" s="48" t="s">
        <v>472</v>
      </c>
      <c r="B221" s="49" t="s">
        <v>985</v>
      </c>
      <c r="C221" s="39">
        <v>0.06682904295091183</v>
      </c>
      <c r="D221" s="50">
        <v>0.06702476099041607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0.15252908489473038</v>
      </c>
      <c r="D222" s="50">
        <v>0.15212628849704943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0.06514682650356336</v>
      </c>
      <c r="D223" s="50">
        <v>0.06497154212479844</v>
      </c>
      <c r="E223" s="51">
        <v>0</v>
      </c>
      <c r="F223" s="52">
        <v>0</v>
      </c>
    </row>
    <row r="224" spans="1:6" ht="15">
      <c r="A224" s="48" t="s">
        <v>478</v>
      </c>
      <c r="B224" s="49" t="s">
        <v>986</v>
      </c>
      <c r="C224" s="39">
        <v>0.18804323528137723</v>
      </c>
      <c r="D224" s="50">
        <v>0.1880518157354175</v>
      </c>
      <c r="E224" s="51">
        <v>0</v>
      </c>
      <c r="F224" s="52">
        <v>1</v>
      </c>
    </row>
    <row r="225" spans="1:6" ht="15">
      <c r="A225" s="48" t="s">
        <v>480</v>
      </c>
      <c r="B225" s="49" t="s">
        <v>481</v>
      </c>
      <c r="C225" s="39">
        <v>0.09467344157652616</v>
      </c>
      <c r="D225" s="50">
        <v>0.09443643691384326</v>
      </c>
      <c r="E225" s="51">
        <v>0</v>
      </c>
      <c r="F225" s="52">
        <v>0</v>
      </c>
    </row>
    <row r="226" spans="1:6" ht="15">
      <c r="A226" s="48" t="s">
        <v>482</v>
      </c>
      <c r="B226" s="49" t="s">
        <v>987</v>
      </c>
      <c r="C226" s="39">
        <v>0.10029360992346584</v>
      </c>
      <c r="D226" s="62">
        <v>0.10011485848558904</v>
      </c>
      <c r="E226" s="51">
        <v>0</v>
      </c>
      <c r="F226" s="52">
        <v>0</v>
      </c>
    </row>
    <row r="227" spans="1:6" ht="15">
      <c r="A227" s="48" t="s">
        <v>484</v>
      </c>
      <c r="B227" s="49" t="s">
        <v>988</v>
      </c>
      <c r="C227" s="39">
        <v>0.0688550578513446</v>
      </c>
      <c r="D227" s="50">
        <v>0.06902238677889273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0.07320754121859704</v>
      </c>
      <c r="D228" s="50">
        <v>0.07341737771555959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0.1601257166229141</v>
      </c>
      <c r="D229" s="50">
        <v>0.15967318864931213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0.16478919470920783</v>
      </c>
      <c r="D230" s="50">
        <v>0.16682067366437592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0.16457411909698713</v>
      </c>
      <c r="D231" s="50">
        <v>0.16459511985377123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0.21863777612105995</v>
      </c>
      <c r="D232" s="50">
        <v>0.21786370776734076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0.06372194762015732</v>
      </c>
      <c r="D233" s="50">
        <v>0.06351483818711681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0.20060536544718793</v>
      </c>
      <c r="D234" s="50">
        <v>0.20365509705209806</v>
      </c>
      <c r="E234" s="51">
        <v>0</v>
      </c>
      <c r="F234" s="52">
        <v>0</v>
      </c>
    </row>
    <row r="235" spans="1:6" ht="15">
      <c r="A235" s="48" t="s">
        <v>500</v>
      </c>
      <c r="B235" s="57" t="s">
        <v>501</v>
      </c>
      <c r="C235" s="39">
        <v>0.12222958582264742</v>
      </c>
      <c r="D235" s="50">
        <v>0.12189988475463578</v>
      </c>
      <c r="E235" s="51">
        <v>0</v>
      </c>
      <c r="F235" s="52">
        <v>0</v>
      </c>
    </row>
    <row r="236" spans="1:6" ht="15">
      <c r="A236" s="48" t="s">
        <v>502</v>
      </c>
      <c r="B236" s="49" t="s">
        <v>503</v>
      </c>
      <c r="C236" s="39">
        <v>0.09620007724982671</v>
      </c>
      <c r="D236" s="50">
        <v>0.09706177870794973</v>
      </c>
      <c r="E236" s="51">
        <v>0</v>
      </c>
      <c r="F236" s="52">
        <v>0</v>
      </c>
    </row>
    <row r="237" spans="1:6" ht="15">
      <c r="A237" s="48" t="s">
        <v>504</v>
      </c>
      <c r="B237" s="49" t="s">
        <v>989</v>
      </c>
      <c r="C237" s="39">
        <v>0.06109366571451906</v>
      </c>
      <c r="D237" s="50">
        <v>0.06088992647924537</v>
      </c>
      <c r="E237" s="51">
        <v>0</v>
      </c>
      <c r="F237" s="52">
        <v>0</v>
      </c>
    </row>
    <row r="238" spans="1:6" ht="15">
      <c r="A238" s="48" t="s">
        <v>506</v>
      </c>
      <c r="B238" s="57" t="s">
        <v>990</v>
      </c>
      <c r="C238" s="39">
        <v>0.07150575633544812</v>
      </c>
      <c r="D238" s="50">
        <v>0.07241957373100304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0.11212096388009203</v>
      </c>
      <c r="D239" s="50">
        <v>0.11176550987909104</v>
      </c>
      <c r="E239" s="51">
        <v>0</v>
      </c>
      <c r="F239" s="52">
        <v>0</v>
      </c>
    </row>
    <row r="240" spans="1:6" ht="15">
      <c r="A240" s="48" t="s">
        <v>510</v>
      </c>
      <c r="B240" s="49" t="s">
        <v>991</v>
      </c>
      <c r="C240" s="39">
        <v>0.10030742071030385</v>
      </c>
      <c r="D240" s="50">
        <v>0.10009741663095391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0.18337257268789778</v>
      </c>
      <c r="D241" s="50">
        <v>0.18279987239738182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0.09453483460729385</v>
      </c>
      <c r="D242" s="50">
        <v>0.09434601549615886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0.07291806745192327</v>
      </c>
      <c r="D243" s="50">
        <v>0.07279950044865961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0.17114736242882483</v>
      </c>
      <c r="D244" s="50">
        <v>0.17296580714864782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0.1395533855468713</v>
      </c>
      <c r="D245" s="50">
        <v>0.14105408927692725</v>
      </c>
      <c r="E245" s="51">
        <v>0</v>
      </c>
      <c r="F245" s="52">
        <v>0</v>
      </c>
    </row>
    <row r="246" spans="1:6" ht="15">
      <c r="A246" s="48" t="s">
        <v>522</v>
      </c>
      <c r="B246" s="49" t="s">
        <v>523</v>
      </c>
      <c r="C246" s="39">
        <v>0.16487548477616165</v>
      </c>
      <c r="D246" s="50">
        <v>0.1642665280601232</v>
      </c>
      <c r="E246" s="51">
        <v>0</v>
      </c>
      <c r="F246" s="52">
        <v>0</v>
      </c>
    </row>
    <row r="247" spans="1:6" ht="15">
      <c r="A247" s="48" t="s">
        <v>524</v>
      </c>
      <c r="B247" s="49" t="s">
        <v>525</v>
      </c>
      <c r="C247" s="39">
        <v>0.09713237899930541</v>
      </c>
      <c r="D247" s="50">
        <v>0.09688964801597885</v>
      </c>
      <c r="E247" s="51">
        <v>0</v>
      </c>
      <c r="F247" s="52">
        <v>0</v>
      </c>
    </row>
    <row r="248" spans="1:6" ht="15">
      <c r="A248" s="48" t="s">
        <v>526</v>
      </c>
      <c r="B248" s="49" t="s">
        <v>992</v>
      </c>
      <c r="C248" s="39">
        <v>0.11936601534189514</v>
      </c>
      <c r="D248" s="50">
        <v>0.12121908418085557</v>
      </c>
      <c r="E248" s="51">
        <v>0</v>
      </c>
      <c r="F248" s="52">
        <v>0</v>
      </c>
    </row>
    <row r="249" spans="1:6" ht="15">
      <c r="A249" s="61" t="s">
        <v>528</v>
      </c>
      <c r="B249" s="49" t="s">
        <v>529</v>
      </c>
      <c r="C249" s="39">
        <v>0.18183882917489302</v>
      </c>
      <c r="D249" s="50">
        <v>0.1817894000857786</v>
      </c>
      <c r="E249" s="51">
        <v>0</v>
      </c>
      <c r="F249" s="52">
        <v>0</v>
      </c>
    </row>
    <row r="250" spans="1:6" ht="15">
      <c r="A250" s="48" t="s">
        <v>530</v>
      </c>
      <c r="B250" s="49" t="s">
        <v>531</v>
      </c>
      <c r="C250" s="39">
        <v>0.18183000846000494</v>
      </c>
      <c r="D250" s="50">
        <v>0.18352100818966013</v>
      </c>
      <c r="E250" s="51">
        <v>0</v>
      </c>
      <c r="F250" s="52">
        <v>0</v>
      </c>
    </row>
    <row r="251" spans="1:6" ht="15">
      <c r="A251" s="48" t="s">
        <v>532</v>
      </c>
      <c r="B251" s="49" t="s">
        <v>993</v>
      </c>
      <c r="C251" s="39">
        <v>0.06053443014612707</v>
      </c>
      <c r="D251" s="50">
        <v>0.06102798329258449</v>
      </c>
      <c r="E251" s="51">
        <v>0</v>
      </c>
      <c r="F251" s="52">
        <v>0</v>
      </c>
    </row>
    <row r="252" spans="1:6" ht="15">
      <c r="A252" s="48" t="s">
        <v>534</v>
      </c>
      <c r="B252" s="49" t="s">
        <v>994</v>
      </c>
      <c r="C252" s="39">
        <v>0.05511636839241141</v>
      </c>
      <c r="D252" s="50">
        <v>0.05517338705568739</v>
      </c>
      <c r="E252" s="51">
        <v>0</v>
      </c>
      <c r="F252" s="52">
        <v>0</v>
      </c>
    </row>
    <row r="253" spans="1:6" ht="15">
      <c r="A253" s="48" t="s">
        <v>536</v>
      </c>
      <c r="B253" s="49" t="s">
        <v>995</v>
      </c>
      <c r="C253" s="39">
        <v>0.05194905589317825</v>
      </c>
      <c r="D253" s="50">
        <v>0.0520625960980934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0.05571221795570844</v>
      </c>
      <c r="D254" s="50">
        <v>0.05556918274700094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0.09197971005254538</v>
      </c>
      <c r="D255" s="50">
        <v>0.09182412201219937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0.11438957371898285</v>
      </c>
      <c r="D256" s="50">
        <v>0.1162270457647497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0.11059420156315564</v>
      </c>
      <c r="D257" s="50">
        <v>0.11029368618752514</v>
      </c>
      <c r="E257" s="51">
        <v>0</v>
      </c>
      <c r="F257" s="52">
        <v>0</v>
      </c>
    </row>
    <row r="258" spans="1:6" ht="15">
      <c r="A258" s="48" t="s">
        <v>546</v>
      </c>
      <c r="B258" s="49" t="s">
        <v>996</v>
      </c>
      <c r="C258" s="79">
        <v>0.0705451922737752</v>
      </c>
      <c r="D258" s="50">
        <v>0.07207319907333956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9">
        <v>0.12699302496530113</v>
      </c>
      <c r="D259" s="50">
        <v>0.12696410726748208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79">
        <v>0.17702267704828042</v>
      </c>
      <c r="D260" s="50">
        <v>0.1771154764801172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9">
        <v>0.10840096278564154</v>
      </c>
      <c r="D261" s="50">
        <v>0.10906808382712349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0.07559446881764394</v>
      </c>
      <c r="D262" s="50">
        <v>0.07538104218328989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9">
        <v>0.12081986478203378</v>
      </c>
      <c r="D263" s="50">
        <v>0.12052369897894194</v>
      </c>
      <c r="E263" s="51">
        <v>0</v>
      </c>
      <c r="F263" s="52">
        <v>0</v>
      </c>
    </row>
    <row r="264" spans="1:6" ht="15">
      <c r="A264" s="48" t="s">
        <v>558</v>
      </c>
      <c r="B264" s="49" t="s">
        <v>559</v>
      </c>
      <c r="C264" s="79">
        <v>0.23917067584189544</v>
      </c>
      <c r="D264" s="50">
        <v>0.23905066673360145</v>
      </c>
      <c r="E264" s="51">
        <v>0</v>
      </c>
      <c r="F264" s="52">
        <v>0</v>
      </c>
    </row>
    <row r="265" spans="1:6" ht="15">
      <c r="A265" s="48" t="s">
        <v>560</v>
      </c>
      <c r="B265" s="53" t="s">
        <v>561</v>
      </c>
      <c r="C265" s="39">
        <v>0.13615900629770075</v>
      </c>
      <c r="D265" s="58">
        <v>0.1368083166396413</v>
      </c>
      <c r="E265" s="51">
        <v>0</v>
      </c>
      <c r="F265" s="52">
        <v>0</v>
      </c>
    </row>
    <row r="266" spans="1:6" ht="15">
      <c r="A266" s="48" t="s">
        <v>562</v>
      </c>
      <c r="B266" s="49" t="s">
        <v>563</v>
      </c>
      <c r="C266" s="39">
        <v>0.10772593530138151</v>
      </c>
      <c r="D266" s="58">
        <v>0.10771591629939445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0.10026537988458468</v>
      </c>
      <c r="D267" s="50">
        <v>0.0999308339587407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0.07388513908045947</v>
      </c>
      <c r="D268" s="50">
        <v>0.07371416824459989</v>
      </c>
      <c r="E268" s="51">
        <v>0</v>
      </c>
      <c r="F268" s="52">
        <v>0</v>
      </c>
    </row>
    <row r="269" spans="1:6" ht="15">
      <c r="A269" s="48" t="s">
        <v>568</v>
      </c>
      <c r="B269" s="49" t="s">
        <v>997</v>
      </c>
      <c r="C269" s="39">
        <v>0.07199560179768578</v>
      </c>
      <c r="D269" s="50">
        <v>0.07170809413090021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0.11579804283062806</v>
      </c>
      <c r="D270" s="50">
        <v>0.11580679750246918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0.1901997362493542</v>
      </c>
      <c r="D271" s="50">
        <v>0.19018501152885833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0.21334541156260028</v>
      </c>
      <c r="D272" s="50">
        <v>0.21669955039400152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0.11380153664137095</v>
      </c>
      <c r="D273" s="50">
        <v>0.11344629529156318</v>
      </c>
      <c r="E273" s="51">
        <v>0</v>
      </c>
      <c r="F273" s="52">
        <v>0</v>
      </c>
    </row>
    <row r="274" spans="1:6" ht="15">
      <c r="A274" s="48" t="s">
        <v>578</v>
      </c>
      <c r="B274" s="49" t="s">
        <v>998</v>
      </c>
      <c r="C274" s="39">
        <v>0.03037033826661768</v>
      </c>
      <c r="D274" s="50">
        <v>0.030459435200079057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0.02289187170273506</v>
      </c>
      <c r="D275" s="50">
        <v>0.023449509520954117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0.1480645257369105</v>
      </c>
      <c r="D276" s="50">
        <v>0.14840837007553684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0.06034366927358356</v>
      </c>
      <c r="D277" s="50">
        <v>0.060358100184632044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0.1729566672133878</v>
      </c>
      <c r="D278" s="50">
        <v>0.17476675274018255</v>
      </c>
      <c r="E278" s="51">
        <v>0</v>
      </c>
      <c r="F278" s="52">
        <v>0</v>
      </c>
    </row>
    <row r="279" spans="1:6" ht="15">
      <c r="A279" s="48" t="s">
        <v>588</v>
      </c>
      <c r="B279" s="49" t="s">
        <v>999</v>
      </c>
      <c r="C279" s="39">
        <v>0.3329347729696832</v>
      </c>
      <c r="D279" s="50">
        <v>0.332955685719209</v>
      </c>
      <c r="E279" s="51">
        <v>0</v>
      </c>
      <c r="F279" s="52">
        <v>1</v>
      </c>
    </row>
    <row r="280" spans="1:6" ht="15">
      <c r="A280" s="48" t="s">
        <v>590</v>
      </c>
      <c r="B280" s="49" t="s">
        <v>591</v>
      </c>
      <c r="C280" s="39">
        <v>0.6004637406372453</v>
      </c>
      <c r="D280" s="50">
        <v>0.6002839496045385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0.008886459456230521</v>
      </c>
      <c r="D281" s="50">
        <v>0.00960402879962176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0.011966154714808422</v>
      </c>
      <c r="D282" s="50">
        <v>0.011966180624472062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0.08043416047255394</v>
      </c>
      <c r="D283" s="58">
        <v>0.08026955085037739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0.16042374348703842</v>
      </c>
      <c r="D284" s="58">
        <v>0.16042868398681193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0.2188969552539107</v>
      </c>
      <c r="D285" s="58">
        <v>0.22106223027487182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0.23495361425551642</v>
      </c>
      <c r="D286" s="58">
        <v>0.23408385602377507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0.13490072970876663</v>
      </c>
      <c r="D287" s="50">
        <v>0.13490797700123555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0.13107868031180836</v>
      </c>
      <c r="D288" s="58">
        <v>0.13092748548579355</v>
      </c>
      <c r="E288" s="51">
        <v>0</v>
      </c>
      <c r="F288" s="52">
        <v>0</v>
      </c>
    </row>
    <row r="289" spans="1:6" ht="15">
      <c r="A289" s="48" t="s">
        <v>608</v>
      </c>
      <c r="B289" s="49" t="s">
        <v>1000</v>
      </c>
      <c r="C289" s="39">
        <v>0.06157402661187178</v>
      </c>
      <c r="D289" s="50">
        <v>0.06147069562050407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0.13422627783643207</v>
      </c>
      <c r="D290" s="50">
        <v>0.13720691149496206</v>
      </c>
      <c r="E290" s="51">
        <v>0</v>
      </c>
      <c r="F290" s="52">
        <v>0</v>
      </c>
    </row>
    <row r="291" spans="1:6" ht="15">
      <c r="A291" s="48" t="s">
        <v>612</v>
      </c>
      <c r="B291" s="49" t="s">
        <v>613</v>
      </c>
      <c r="C291" s="39">
        <v>0.21987169479976762</v>
      </c>
      <c r="D291" s="50">
        <v>0.21903164625580118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0.07851231987311111</v>
      </c>
      <c r="D292" s="50">
        <v>0.0782192152016071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0.10095479386258877</v>
      </c>
      <c r="D293" s="50">
        <v>0.10773140623472298</v>
      </c>
      <c r="E293" s="51">
        <v>0</v>
      </c>
      <c r="F293" s="52">
        <v>0</v>
      </c>
    </row>
    <row r="294" spans="1:6" ht="15">
      <c r="A294" s="48" t="s">
        <v>618</v>
      </c>
      <c r="B294" s="49" t="s">
        <v>1001</v>
      </c>
      <c r="C294" s="39">
        <v>0.07534829399948256</v>
      </c>
      <c r="D294" s="50">
        <v>0.07523943143475434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0.3127774768307383</v>
      </c>
      <c r="D295" s="50">
        <v>0.31270645752817733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0.01986061221695327</v>
      </c>
      <c r="D296" s="50">
        <v>0.020376954234061915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0.04596683358949018</v>
      </c>
      <c r="D297" s="50">
        <v>0.04608008931085994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0.10904966407074952</v>
      </c>
      <c r="D298" s="50">
        <v>0.11042936940818401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0.05690968693929932</v>
      </c>
      <c r="D299" s="50">
        <v>0.0575145745752033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0.11209140285198177</v>
      </c>
      <c r="D300" s="50">
        <v>0.11453417489910511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0.053630759845684266</v>
      </c>
      <c r="D301" s="50">
        <v>0.05365460693333358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0.054961128245196104</v>
      </c>
      <c r="D302" s="50">
        <v>0.055368087618209674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0.05209764262954599</v>
      </c>
      <c r="D303" s="50">
        <v>0.05216201781889624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0.06364383520098865</v>
      </c>
      <c r="D304" s="50">
        <v>0.0634763639630848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0.00904260218780289</v>
      </c>
      <c r="D305" s="50">
        <v>0.009875880549532798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0.06719131982146676</v>
      </c>
      <c r="D306" s="50">
        <v>0.0669813524834923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0.08436925869949223</v>
      </c>
      <c r="D307" s="50">
        <v>0.0843597639802178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0.13369834695138022</v>
      </c>
      <c r="D308" s="50">
        <v>0.13370350319767774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0.022722525285278152</v>
      </c>
      <c r="D309" s="50">
        <v>0.02348614326538224</v>
      </c>
      <c r="E309" s="51">
        <v>0</v>
      </c>
      <c r="F309" s="52">
        <v>0</v>
      </c>
    </row>
    <row r="310" spans="1:6" ht="15">
      <c r="A310" s="48" t="s">
        <v>650</v>
      </c>
      <c r="B310" s="49" t="s">
        <v>651</v>
      </c>
      <c r="C310" s="39">
        <v>0.09491120159790285</v>
      </c>
      <c r="D310" s="50">
        <v>0.11683078115278031</v>
      </c>
      <c r="E310" s="51">
        <v>0</v>
      </c>
      <c r="F310" s="52">
        <v>0</v>
      </c>
    </row>
    <row r="311" spans="1:6" ht="15">
      <c r="A311" s="48" t="s">
        <v>652</v>
      </c>
      <c r="B311" s="49" t="s">
        <v>1002</v>
      </c>
      <c r="C311" s="39">
        <v>0.056208531107794016</v>
      </c>
      <c r="D311" s="50">
        <v>0.05624162623784347</v>
      </c>
      <c r="E311" s="51">
        <v>0</v>
      </c>
      <c r="F311" s="52">
        <v>0</v>
      </c>
    </row>
    <row r="312" spans="1:6" ht="15">
      <c r="A312" s="48" t="s">
        <v>654</v>
      </c>
      <c r="B312" s="49" t="s">
        <v>655</v>
      </c>
      <c r="C312" s="39">
        <v>0.05388546045810627</v>
      </c>
      <c r="D312" s="50">
        <v>0.054264180809093156</v>
      </c>
      <c r="E312" s="51">
        <v>0</v>
      </c>
      <c r="F312" s="52">
        <v>0</v>
      </c>
    </row>
    <row r="313" spans="1:6" ht="15">
      <c r="A313" s="48" t="s">
        <v>656</v>
      </c>
      <c r="B313" s="49" t="s">
        <v>1003</v>
      </c>
      <c r="C313" s="39">
        <v>0.06010074029371171</v>
      </c>
      <c r="D313" s="50">
        <v>0.06050332147170706</v>
      </c>
      <c r="E313" s="51">
        <v>0</v>
      </c>
      <c r="F313" s="52">
        <v>0</v>
      </c>
    </row>
    <row r="314" spans="1:6" ht="15">
      <c r="A314" s="48" t="s">
        <v>656</v>
      </c>
      <c r="B314" s="57" t="s">
        <v>1004</v>
      </c>
      <c r="C314" s="39">
        <v>0.09502761419519305</v>
      </c>
      <c r="D314" s="50">
        <v>0.09566415092798253</v>
      </c>
      <c r="E314" s="51">
        <v>1</v>
      </c>
      <c r="F314" s="52">
        <v>0</v>
      </c>
    </row>
    <row r="315" spans="1:6" ht="15">
      <c r="A315" s="48" t="s">
        <v>659</v>
      </c>
      <c r="B315" s="49" t="s">
        <v>660</v>
      </c>
      <c r="C315" s="39">
        <v>0.04447012325813763</v>
      </c>
      <c r="D315" s="50">
        <v>0.044315120415040356</v>
      </c>
      <c r="E315" s="51">
        <v>0</v>
      </c>
      <c r="F315" s="52">
        <v>0</v>
      </c>
    </row>
    <row r="316" spans="1:6" ht="15">
      <c r="A316" s="48" t="s">
        <v>661</v>
      </c>
      <c r="B316" s="49" t="s">
        <v>662</v>
      </c>
      <c r="C316" s="39">
        <v>0.0490607493985153</v>
      </c>
      <c r="D316" s="50">
        <v>0.04897244200429178</v>
      </c>
      <c r="E316" s="51">
        <v>0</v>
      </c>
      <c r="F316" s="52">
        <v>0</v>
      </c>
    </row>
    <row r="317" spans="1:6" ht="15">
      <c r="A317" s="48" t="s">
        <v>663</v>
      </c>
      <c r="B317" s="57" t="s">
        <v>664</v>
      </c>
      <c r="C317" s="39">
        <v>0.035275820469079455</v>
      </c>
      <c r="D317" s="50">
        <v>0.03527602532769615</v>
      </c>
      <c r="E317" s="51">
        <v>0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0.09054037064867947</v>
      </c>
      <c r="D318" s="50">
        <v>0.09031149337920852</v>
      </c>
      <c r="E318" s="51">
        <v>0</v>
      </c>
      <c r="F318" s="52">
        <v>0</v>
      </c>
    </row>
    <row r="319" spans="1:6" ht="15">
      <c r="A319" s="48" t="s">
        <v>667</v>
      </c>
      <c r="B319" s="49" t="s">
        <v>668</v>
      </c>
      <c r="C319" s="39">
        <v>0.061407262935225596</v>
      </c>
      <c r="D319" s="50">
        <v>0.061238516115719226</v>
      </c>
      <c r="E319" s="51">
        <v>0</v>
      </c>
      <c r="F319" s="52">
        <v>0</v>
      </c>
    </row>
    <row r="320" spans="1:6" ht="15">
      <c r="A320" s="48" t="s">
        <v>669</v>
      </c>
      <c r="B320" s="49" t="s">
        <v>670</v>
      </c>
      <c r="C320" s="39">
        <v>0.11079371130670988</v>
      </c>
      <c r="D320" s="50">
        <v>0.12804204585260326</v>
      </c>
      <c r="E320" s="51">
        <v>0</v>
      </c>
      <c r="F320" s="52">
        <v>0</v>
      </c>
    </row>
    <row r="321" spans="1:6" ht="15">
      <c r="A321" s="48" t="s">
        <v>671</v>
      </c>
      <c r="B321" s="53" t="s">
        <v>672</v>
      </c>
      <c r="C321" s="39">
        <v>0.07019163032906213</v>
      </c>
      <c r="D321" s="50">
        <v>0.06997678762008072</v>
      </c>
      <c r="E321" s="51">
        <v>0</v>
      </c>
      <c r="F321" s="52">
        <v>0</v>
      </c>
    </row>
    <row r="322" spans="1:6" ht="15">
      <c r="A322" s="48" t="s">
        <v>673</v>
      </c>
      <c r="B322" s="49" t="s">
        <v>1005</v>
      </c>
      <c r="C322" s="39">
        <v>0.05839662583806876</v>
      </c>
      <c r="D322" s="50">
        <v>0.05839862977823643</v>
      </c>
      <c r="E322" s="51">
        <v>0</v>
      </c>
      <c r="F322" s="52">
        <v>0</v>
      </c>
    </row>
    <row r="323" spans="1:6" ht="15">
      <c r="A323" s="48" t="s">
        <v>675</v>
      </c>
      <c r="B323" s="49" t="s">
        <v>676</v>
      </c>
      <c r="C323" s="39">
        <v>0.05359413129177226</v>
      </c>
      <c r="D323" s="50">
        <v>0.05360429641834507</v>
      </c>
      <c r="E323" s="51">
        <v>0</v>
      </c>
      <c r="F323" s="52">
        <v>0</v>
      </c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 s="48"/>
      <c r="B333" s="49"/>
      <c r="C333" s="39"/>
      <c r="D333" s="50"/>
      <c r="E333" s="51"/>
      <c r="F333" s="52"/>
    </row>
    <row r="334" spans="1:6" ht="15">
      <c r="A334" s="48"/>
      <c r="B334" s="49"/>
      <c r="C334" s="39"/>
      <c r="D334" s="50"/>
      <c r="E334" s="51"/>
      <c r="F334" s="52"/>
    </row>
    <row r="335" spans="1:6" ht="15">
      <c r="A335" s="48"/>
      <c r="B335" s="49"/>
      <c r="C335" s="39"/>
      <c r="D335" s="50"/>
      <c r="E335" s="51"/>
      <c r="F335" s="52"/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49"/>
      <c r="C337" s="39"/>
      <c r="D337" s="50"/>
      <c r="E337" s="51"/>
      <c r="F337" s="52"/>
    </row>
    <row r="338" spans="1:6" ht="15">
      <c r="A338" s="48"/>
      <c r="B338" s="49"/>
      <c r="C338" s="39"/>
      <c r="D338" s="50"/>
      <c r="E338" s="51"/>
      <c r="F338" s="52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9" dxfId="6" operator="equal" stopIfTrue="1">
      <formula>1</formula>
    </cfRule>
  </conditionalFormatting>
  <conditionalFormatting sqref="E3:F4">
    <cfRule type="cellIs" priority="21" dxfId="8" operator="equal" stopIfTrue="1">
      <formula>1</formula>
    </cfRule>
  </conditionalFormatting>
  <conditionalFormatting sqref="E5:F330 E332:F332">
    <cfRule type="cellIs" priority="20" dxfId="6" operator="equal" stopIfTrue="1">
      <formula>1</formula>
    </cfRule>
  </conditionalFormatting>
  <conditionalFormatting sqref="E333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15 MARS 2023</v>
      </c>
      <c r="B2" s="103"/>
      <c r="C2" s="103"/>
      <c r="D2" s="103"/>
    </row>
    <row r="3" spans="1:4" ht="12.75" customHeight="1">
      <c r="A3" s="105" t="s">
        <v>20</v>
      </c>
      <c r="B3" s="107" t="s">
        <v>21</v>
      </c>
      <c r="C3" s="107" t="s">
        <v>28</v>
      </c>
      <c r="D3" s="171" t="s">
        <v>29</v>
      </c>
    </row>
    <row r="4" spans="1:4" ht="18.75" customHeight="1" thickBot="1">
      <c r="A4" s="117"/>
      <c r="B4" s="119"/>
      <c r="C4" s="119"/>
      <c r="D4" s="172"/>
    </row>
    <row r="5" spans="1:4" ht="15">
      <c r="A5" s="48" t="s">
        <v>677</v>
      </c>
      <c r="B5" s="49" t="s">
        <v>1006</v>
      </c>
      <c r="C5" s="39">
        <v>0.0030110438279909776</v>
      </c>
      <c r="D5" s="50">
        <v>0.004565055957438605</v>
      </c>
    </row>
    <row r="6" spans="1:4" ht="15">
      <c r="A6" s="48" t="s">
        <v>679</v>
      </c>
      <c r="B6" s="49" t="s">
        <v>1006</v>
      </c>
      <c r="C6" s="39">
        <v>0.004642577224596893</v>
      </c>
      <c r="D6" s="50">
        <v>0.006295072368476488</v>
      </c>
    </row>
    <row r="7" spans="1:4" ht="15">
      <c r="A7" s="48" t="s">
        <v>680</v>
      </c>
      <c r="B7" s="49" t="s">
        <v>1006</v>
      </c>
      <c r="C7" s="39">
        <v>0.005664860435698062</v>
      </c>
      <c r="D7" s="50">
        <v>0.006392318497290985</v>
      </c>
    </row>
    <row r="8" spans="1:4" ht="15">
      <c r="A8" s="48" t="s">
        <v>681</v>
      </c>
      <c r="B8" s="49" t="s">
        <v>1006</v>
      </c>
      <c r="C8" s="39">
        <v>0.005454601749361613</v>
      </c>
      <c r="D8" s="50">
        <v>0.005502749849053042</v>
      </c>
    </row>
    <row r="9" spans="1:4" ht="15">
      <c r="A9" s="48" t="s">
        <v>682</v>
      </c>
      <c r="B9" s="49" t="s">
        <v>1007</v>
      </c>
      <c r="C9" s="39">
        <v>0.02573805655932984</v>
      </c>
      <c r="D9" s="50">
        <v>0.02685558486283857</v>
      </c>
    </row>
    <row r="10" spans="1:4" ht="15">
      <c r="A10" s="48" t="s">
        <v>684</v>
      </c>
      <c r="B10" s="49" t="s">
        <v>1008</v>
      </c>
      <c r="C10" s="39">
        <v>0.016624314270748407</v>
      </c>
      <c r="D10" s="50">
        <v>0.01738230087643921</v>
      </c>
    </row>
    <row r="11" spans="1:4" ht="15">
      <c r="A11" s="48" t="s">
        <v>686</v>
      </c>
      <c r="B11" s="49" t="s">
        <v>1009</v>
      </c>
      <c r="C11" s="39">
        <v>0.0072121888970066005</v>
      </c>
      <c r="D11" s="50">
        <v>0.0080052532376204</v>
      </c>
    </row>
    <row r="12" spans="1:4" ht="14.25" customHeight="1">
      <c r="A12" s="48" t="s">
        <v>688</v>
      </c>
      <c r="B12" s="49" t="s">
        <v>1010</v>
      </c>
      <c r="C12" s="39">
        <v>0.008251289957095145</v>
      </c>
      <c r="D12" s="50">
        <v>0.008216959993698246</v>
      </c>
    </row>
    <row r="13" spans="1:4" ht="15">
      <c r="A13" s="48" t="s">
        <v>690</v>
      </c>
      <c r="B13" s="49" t="s">
        <v>1011</v>
      </c>
      <c r="C13" s="39">
        <v>0.001919221743250055</v>
      </c>
      <c r="D13" s="50">
        <v>0.0019938788345965127</v>
      </c>
    </row>
    <row r="14" spans="1:4" ht="15">
      <c r="A14" s="48" t="s">
        <v>692</v>
      </c>
      <c r="B14" s="49" t="s">
        <v>1011</v>
      </c>
      <c r="C14" s="39">
        <v>0.003791160262742906</v>
      </c>
      <c r="D14" s="50">
        <v>0.005760508302438482</v>
      </c>
    </row>
    <row r="15" spans="1:4" ht="15">
      <c r="A15" s="48" t="s">
        <v>693</v>
      </c>
      <c r="B15" s="49" t="s">
        <v>1011</v>
      </c>
      <c r="C15" s="39">
        <v>0.005616756445348054</v>
      </c>
      <c r="D15" s="50">
        <v>0.0070076962781402165</v>
      </c>
    </row>
    <row r="16" spans="1:4" ht="15">
      <c r="A16" s="48" t="s">
        <v>694</v>
      </c>
      <c r="B16" s="49" t="s">
        <v>1011</v>
      </c>
      <c r="C16" s="39">
        <v>0.005547588058209704</v>
      </c>
      <c r="D16" s="50">
        <v>0.005618626580556033</v>
      </c>
    </row>
    <row r="17" spans="1:4" ht="15">
      <c r="A17" s="48" t="s">
        <v>695</v>
      </c>
      <c r="B17" s="49" t="s">
        <v>1012</v>
      </c>
      <c r="C17" s="39">
        <v>0.05596536314433911</v>
      </c>
      <c r="D17" s="50">
        <v>0.05688195587178513</v>
      </c>
    </row>
    <row r="18" spans="1:4" ht="15">
      <c r="A18" s="48" t="s">
        <v>697</v>
      </c>
      <c r="B18" s="49" t="s">
        <v>1013</v>
      </c>
      <c r="C18" s="39">
        <v>0.056322764704392625</v>
      </c>
      <c r="D18" s="50">
        <v>0.05635815626780316</v>
      </c>
    </row>
    <row r="19" spans="1:4" ht="15">
      <c r="A19" s="48" t="s">
        <v>699</v>
      </c>
      <c r="B19" s="49" t="s">
        <v>1014</v>
      </c>
      <c r="C19" s="39">
        <v>0.05510394848501666</v>
      </c>
      <c r="D19" s="50">
        <v>0.05503572207164305</v>
      </c>
    </row>
    <row r="20" spans="1:4" ht="15">
      <c r="A20" s="48" t="s">
        <v>701</v>
      </c>
      <c r="B20" s="49" t="s">
        <v>1015</v>
      </c>
      <c r="C20" s="39">
        <v>0.025596516077534926</v>
      </c>
      <c r="D20" s="50">
        <v>0.029608125735011197</v>
      </c>
    </row>
    <row r="21" spans="1:4" ht="15">
      <c r="A21" s="48" t="s">
        <v>703</v>
      </c>
      <c r="B21" s="53" t="s">
        <v>1015</v>
      </c>
      <c r="C21" s="39">
        <v>0.042829892262207445</v>
      </c>
      <c r="D21" s="50">
        <v>0.042566789903700504</v>
      </c>
    </row>
    <row r="22" spans="1:4" ht="15">
      <c r="A22" s="48" t="s">
        <v>704</v>
      </c>
      <c r="B22" s="49" t="s">
        <v>1015</v>
      </c>
      <c r="C22" s="39">
        <v>0.04430746264358204</v>
      </c>
      <c r="D22" s="50">
        <v>0.044298062631356945</v>
      </c>
    </row>
    <row r="23" spans="1:4" ht="15">
      <c r="A23" s="48" t="s">
        <v>705</v>
      </c>
      <c r="B23" s="49" t="s">
        <v>1016</v>
      </c>
      <c r="C23" s="39">
        <v>0.05483504001402281</v>
      </c>
      <c r="D23" s="50">
        <v>0.054767397784154626</v>
      </c>
    </row>
    <row r="24" spans="1:4" ht="15">
      <c r="A24" s="48" t="s">
        <v>707</v>
      </c>
      <c r="B24" s="49" t="s">
        <v>1017</v>
      </c>
      <c r="C24" s="39">
        <v>0.12100640359169437</v>
      </c>
      <c r="D24" s="50">
        <v>0.12345475957622282</v>
      </c>
    </row>
    <row r="25" spans="1:4" ht="15">
      <c r="A25" s="48" t="s">
        <v>709</v>
      </c>
      <c r="B25" s="49" t="s">
        <v>1018</v>
      </c>
      <c r="C25" s="39">
        <v>0.05948528437257149</v>
      </c>
      <c r="D25" s="50">
        <v>0.06010934574720978</v>
      </c>
    </row>
    <row r="26" spans="1:4" ht="15">
      <c r="A26" s="48" t="s">
        <v>711</v>
      </c>
      <c r="B26" s="49" t="s">
        <v>1019</v>
      </c>
      <c r="C26" s="39">
        <v>0.08752324558532902</v>
      </c>
      <c r="D26" s="50">
        <v>0.08809601944930281</v>
      </c>
    </row>
    <row r="27" spans="1:4" ht="15">
      <c r="A27" s="48" t="s">
        <v>713</v>
      </c>
      <c r="B27" s="49" t="s">
        <v>1020</v>
      </c>
      <c r="C27" s="39">
        <v>0.056574306221996204</v>
      </c>
      <c r="D27" s="50">
        <v>0.056611473919999725</v>
      </c>
    </row>
    <row r="28" spans="1:4" ht="15">
      <c r="A28" s="48" t="s">
        <v>715</v>
      </c>
      <c r="B28" s="49" t="s">
        <v>1021</v>
      </c>
      <c r="C28" s="39">
        <v>0.05919576639219165</v>
      </c>
      <c r="D28" s="50">
        <v>0.05983527430155383</v>
      </c>
    </row>
    <row r="29" spans="1:4" ht="15">
      <c r="A29" s="48" t="s">
        <v>717</v>
      </c>
      <c r="B29" s="49" t="s">
        <v>1022</v>
      </c>
      <c r="C29" s="39">
        <v>0.08334215847901472</v>
      </c>
      <c r="D29" s="50">
        <v>0.08304815780244673</v>
      </c>
    </row>
    <row r="30" spans="1:4" ht="15">
      <c r="A30" s="48" t="s">
        <v>719</v>
      </c>
      <c r="B30" s="49" t="s">
        <v>1023</v>
      </c>
      <c r="C30" s="39">
        <v>0.060590730981949045</v>
      </c>
      <c r="D30" s="50">
        <v>0.06110680662229753</v>
      </c>
    </row>
    <row r="31" spans="1:4" ht="15">
      <c r="A31" s="48" t="s">
        <v>721</v>
      </c>
      <c r="B31" s="49" t="s">
        <v>1024</v>
      </c>
      <c r="C31" s="39">
        <v>0.056574306221996204</v>
      </c>
      <c r="D31" s="50">
        <v>0.056611473919999725</v>
      </c>
    </row>
    <row r="32" spans="1:4" ht="15">
      <c r="A32" s="48" t="s">
        <v>723</v>
      </c>
      <c r="B32" s="49" t="s">
        <v>1025</v>
      </c>
      <c r="C32" s="39">
        <v>0.06669370113318715</v>
      </c>
      <c r="D32" s="50">
        <v>0.06649862694410819</v>
      </c>
    </row>
    <row r="33" spans="1:4" ht="15">
      <c r="A33" s="48" t="s">
        <v>725</v>
      </c>
      <c r="B33" s="49" t="s">
        <v>1026</v>
      </c>
      <c r="C33" s="39">
        <v>0.051554999818798485</v>
      </c>
      <c r="D33" s="50">
        <v>0.051393058646265984</v>
      </c>
    </row>
    <row r="34" spans="1:4" ht="15">
      <c r="A34" s="48" t="s">
        <v>727</v>
      </c>
      <c r="B34" s="49" t="s">
        <v>1027</v>
      </c>
      <c r="C34" s="39">
        <v>0.04725186402533212</v>
      </c>
      <c r="D34" s="50">
        <v>0.04710070034277748</v>
      </c>
    </row>
    <row r="35" spans="1:4" ht="15">
      <c r="A35" s="48" t="s">
        <v>729</v>
      </c>
      <c r="B35" s="49" t="s">
        <v>1028</v>
      </c>
      <c r="C35" s="39">
        <v>0.05219697250592492</v>
      </c>
      <c r="D35" s="50">
        <v>0.05228402422226129</v>
      </c>
    </row>
    <row r="36" spans="1:4" ht="15">
      <c r="A36" s="48" t="s">
        <v>731</v>
      </c>
      <c r="B36" s="49" t="s">
        <v>1029</v>
      </c>
      <c r="C36" s="39">
        <v>0.06583847906557429</v>
      </c>
      <c r="D36" s="50">
        <v>0.06640220411328412</v>
      </c>
    </row>
    <row r="37" spans="1:4" ht="15">
      <c r="A37" s="48" t="s">
        <v>733</v>
      </c>
      <c r="B37" s="49" t="s">
        <v>1030</v>
      </c>
      <c r="C37" s="39">
        <v>0.11079191032569088</v>
      </c>
      <c r="D37" s="50">
        <v>0.11211121028390686</v>
      </c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15 MARS 2023</v>
      </c>
      <c r="B2" s="103"/>
      <c r="C2" s="103"/>
      <c r="D2" s="103"/>
    </row>
    <row r="3" spans="1:4" ht="15">
      <c r="A3" s="116" t="s">
        <v>20</v>
      </c>
      <c r="B3" s="118" t="s">
        <v>21</v>
      </c>
      <c r="C3" s="120" t="s">
        <v>28</v>
      </c>
      <c r="D3" s="122" t="s">
        <v>29</v>
      </c>
    </row>
    <row r="4" spans="1:4" ht="15.75" thickBot="1">
      <c r="A4" s="117"/>
      <c r="B4" s="119"/>
      <c r="C4" s="121"/>
      <c r="D4" s="123"/>
    </row>
    <row r="5" spans="1:4" ht="15">
      <c r="A5" s="37" t="s">
        <v>735</v>
      </c>
      <c r="B5" s="38" t="s">
        <v>941</v>
      </c>
      <c r="C5" s="64">
        <v>0.13623741376886028</v>
      </c>
      <c r="D5" s="40">
        <v>0.13596560214918446</v>
      </c>
    </row>
    <row r="6" spans="1:4" ht="15">
      <c r="A6" s="48" t="s">
        <v>736</v>
      </c>
      <c r="B6" s="49" t="s">
        <v>940</v>
      </c>
      <c r="C6" s="39">
        <v>0.14316003292941631</v>
      </c>
      <c r="D6" s="45">
        <v>0.14421626624934958</v>
      </c>
    </row>
    <row r="7" spans="1:4" ht="15">
      <c r="A7" s="48" t="s">
        <v>737</v>
      </c>
      <c r="B7" s="49" t="s">
        <v>61</v>
      </c>
      <c r="C7" s="39">
        <v>0.07613688384854338</v>
      </c>
      <c r="D7" s="50">
        <v>0.07589998309737306</v>
      </c>
    </row>
    <row r="8" spans="1:4" ht="15">
      <c r="A8" s="48" t="s">
        <v>738</v>
      </c>
      <c r="B8" s="49" t="s">
        <v>69</v>
      </c>
      <c r="C8" s="39">
        <v>0.12610442373422875</v>
      </c>
      <c r="D8" s="50">
        <v>0.12627833850172765</v>
      </c>
    </row>
    <row r="9" spans="1:4" ht="15">
      <c r="A9" s="48" t="s">
        <v>739</v>
      </c>
      <c r="B9" s="49" t="s">
        <v>939</v>
      </c>
      <c r="C9" s="39">
        <v>0.12795938283825103</v>
      </c>
      <c r="D9" s="50">
        <v>0.1306706786206688</v>
      </c>
    </row>
    <row r="10" spans="1:4" ht="15">
      <c r="A10" s="48" t="s">
        <v>740</v>
      </c>
      <c r="B10" s="49" t="s">
        <v>943</v>
      </c>
      <c r="C10" s="39">
        <v>0.06243676894614707</v>
      </c>
      <c r="D10" s="50">
        <v>0.06232036226447491</v>
      </c>
    </row>
    <row r="11" spans="1:4" ht="15">
      <c r="A11" s="48" t="s">
        <v>741</v>
      </c>
      <c r="B11" s="49" t="s">
        <v>946</v>
      </c>
      <c r="C11" s="39">
        <v>0.09641000912300401</v>
      </c>
      <c r="D11" s="50">
        <v>0.0974057316710829</v>
      </c>
    </row>
    <row r="12" spans="1:4" ht="15">
      <c r="A12" s="48" t="s">
        <v>742</v>
      </c>
      <c r="B12" s="49" t="s">
        <v>945</v>
      </c>
      <c r="C12" s="39">
        <v>0.07335173145363066</v>
      </c>
      <c r="D12" s="50">
        <v>0.07375890561371967</v>
      </c>
    </row>
    <row r="13" spans="1:4" ht="15">
      <c r="A13" s="48" t="s">
        <v>743</v>
      </c>
      <c r="B13" s="49" t="s">
        <v>953</v>
      </c>
      <c r="C13" s="39">
        <v>0.08126013898334764</v>
      </c>
      <c r="D13" s="50">
        <v>0.0813055142889765</v>
      </c>
    </row>
    <row r="14" spans="1:4" ht="15">
      <c r="A14" s="48" t="s">
        <v>744</v>
      </c>
      <c r="B14" s="49" t="s">
        <v>171</v>
      </c>
      <c r="C14" s="39">
        <v>0.13765372482791044</v>
      </c>
      <c r="D14" s="50">
        <v>0.13833126348096625</v>
      </c>
    </row>
    <row r="15" spans="1:4" ht="15">
      <c r="A15" s="48" t="s">
        <v>745</v>
      </c>
      <c r="B15" s="49" t="s">
        <v>991</v>
      </c>
      <c r="C15" s="39">
        <v>0.10030742071030385</v>
      </c>
      <c r="D15" s="50">
        <v>0.10009741663095391</v>
      </c>
    </row>
    <row r="16" spans="1:4" ht="15">
      <c r="A16" s="48" t="s">
        <v>746</v>
      </c>
      <c r="B16" s="49" t="s">
        <v>954</v>
      </c>
      <c r="C16" s="39">
        <v>0.05981256938904235</v>
      </c>
      <c r="D16" s="50">
        <v>0.05961939124513486</v>
      </c>
    </row>
    <row r="17" spans="1:4" ht="15">
      <c r="A17" s="48" t="s">
        <v>747</v>
      </c>
      <c r="B17" s="49" t="s">
        <v>165</v>
      </c>
      <c r="C17" s="39">
        <v>0.1250020393063962</v>
      </c>
      <c r="D17" s="50">
        <v>0.12609156051220682</v>
      </c>
    </row>
    <row r="18" spans="1:4" ht="15">
      <c r="A18" s="48" t="s">
        <v>748</v>
      </c>
      <c r="B18" s="49" t="s">
        <v>956</v>
      </c>
      <c r="C18" s="39">
        <v>0.07893470961044342</v>
      </c>
      <c r="D18" s="50">
        <v>0.07868091669037186</v>
      </c>
    </row>
    <row r="19" spans="1:4" ht="15">
      <c r="A19" s="48" t="s">
        <v>749</v>
      </c>
      <c r="B19" s="49" t="s">
        <v>155</v>
      </c>
      <c r="C19" s="39">
        <v>0.10434185484304005</v>
      </c>
      <c r="D19" s="50">
        <v>0.10502779284033253</v>
      </c>
    </row>
    <row r="20" spans="1:4" ht="15">
      <c r="A20" s="48" t="s">
        <v>750</v>
      </c>
      <c r="B20" s="49" t="s">
        <v>205</v>
      </c>
      <c r="C20" s="39">
        <v>0.06579167460366785</v>
      </c>
      <c r="D20" s="50">
        <v>0.06591035631961711</v>
      </c>
    </row>
    <row r="21" spans="1:4" ht="15">
      <c r="A21" s="48" t="s">
        <v>751</v>
      </c>
      <c r="B21" s="49" t="s">
        <v>233</v>
      </c>
      <c r="C21" s="39">
        <v>0.06011301450758408</v>
      </c>
      <c r="D21" s="50">
        <v>0.06011637537575796</v>
      </c>
    </row>
    <row r="22" spans="1:4" ht="15">
      <c r="A22" s="48" t="s">
        <v>752</v>
      </c>
      <c r="B22" s="49" t="s">
        <v>627</v>
      </c>
      <c r="C22" s="39">
        <v>0.10904966407074952</v>
      </c>
      <c r="D22" s="50">
        <v>0.11042936940818401</v>
      </c>
    </row>
    <row r="23" spans="1:4" ht="15">
      <c r="A23" s="48" t="s">
        <v>753</v>
      </c>
      <c r="B23" s="49" t="s">
        <v>231</v>
      </c>
      <c r="C23" s="39">
        <v>0.06547582897038143</v>
      </c>
      <c r="D23" s="50">
        <v>0.06548092807922173</v>
      </c>
    </row>
    <row r="24" spans="1:4" ht="15">
      <c r="A24" s="48" t="s">
        <v>754</v>
      </c>
      <c r="B24" s="49" t="s">
        <v>243</v>
      </c>
      <c r="C24" s="39">
        <v>0.2535434823459738</v>
      </c>
      <c r="D24" s="50">
        <v>0.2655449095391502</v>
      </c>
    </row>
    <row r="25" spans="1:4" ht="15">
      <c r="A25" s="48" t="s">
        <v>755</v>
      </c>
      <c r="B25" s="49" t="s">
        <v>245</v>
      </c>
      <c r="C25" s="39">
        <v>0.25521199573219344</v>
      </c>
      <c r="D25" s="50">
        <v>0.2671217548266564</v>
      </c>
    </row>
    <row r="26" spans="1:4" ht="15">
      <c r="A26" s="48" t="s">
        <v>756</v>
      </c>
      <c r="B26" s="49" t="s">
        <v>213</v>
      </c>
      <c r="C26" s="39">
        <v>0.2255658823384855</v>
      </c>
      <c r="D26" s="50">
        <v>0.2469235424170606</v>
      </c>
    </row>
    <row r="27" spans="1:4" ht="15">
      <c r="A27" s="48" t="s">
        <v>757</v>
      </c>
      <c r="B27" s="49" t="s">
        <v>977</v>
      </c>
      <c r="C27" s="39">
        <v>0.12389147073481248</v>
      </c>
      <c r="D27" s="50">
        <v>0.1234683266151452</v>
      </c>
    </row>
    <row r="28" spans="1:4" ht="15">
      <c r="A28" s="48" t="s">
        <v>758</v>
      </c>
      <c r="B28" s="49" t="s">
        <v>267</v>
      </c>
      <c r="C28" s="39">
        <v>0.05790178225628302</v>
      </c>
      <c r="D28" s="50">
        <v>0.058971828205562106</v>
      </c>
    </row>
    <row r="29" spans="1:4" ht="15">
      <c r="A29" s="48" t="s">
        <v>759</v>
      </c>
      <c r="B29" s="49" t="s">
        <v>259</v>
      </c>
      <c r="C29" s="39">
        <v>0.10321058541338295</v>
      </c>
      <c r="D29" s="50">
        <v>0.10403785998178655</v>
      </c>
    </row>
    <row r="30" spans="1:4" ht="15">
      <c r="A30" s="48" t="s">
        <v>760</v>
      </c>
      <c r="B30" s="49" t="s">
        <v>957</v>
      </c>
      <c r="C30" s="39">
        <v>0.06242186443273594</v>
      </c>
      <c r="D30" s="50">
        <v>0.06231798632719614</v>
      </c>
    </row>
    <row r="31" spans="1:4" ht="15">
      <c r="A31" s="48" t="s">
        <v>761</v>
      </c>
      <c r="B31" s="49" t="s">
        <v>972</v>
      </c>
      <c r="C31" s="39">
        <v>0.07463300410552834</v>
      </c>
      <c r="D31" s="50">
        <v>0.07501269172455294</v>
      </c>
    </row>
    <row r="32" spans="1:4" ht="15">
      <c r="A32" s="48" t="s">
        <v>762</v>
      </c>
      <c r="B32" s="49" t="s">
        <v>958</v>
      </c>
      <c r="C32" s="39">
        <v>0.13805480755070892</v>
      </c>
      <c r="D32" s="50">
        <v>0.13872485895242198</v>
      </c>
    </row>
    <row r="33" spans="1:4" ht="15">
      <c r="A33" s="48" t="s">
        <v>763</v>
      </c>
      <c r="B33" s="49" t="s">
        <v>291</v>
      </c>
      <c r="C33" s="39">
        <v>0.05606585057044043</v>
      </c>
      <c r="D33" s="50">
        <v>0.05660009980470072</v>
      </c>
    </row>
    <row r="34" spans="1:4" ht="15">
      <c r="A34" s="48" t="s">
        <v>764</v>
      </c>
      <c r="B34" s="49" t="s">
        <v>247</v>
      </c>
      <c r="C34" s="39">
        <v>0.2555000470066935</v>
      </c>
      <c r="D34" s="50">
        <v>0.26723331791528554</v>
      </c>
    </row>
    <row r="35" spans="1:4" ht="15">
      <c r="A35" s="48" t="s">
        <v>765</v>
      </c>
      <c r="B35" s="49" t="s">
        <v>970</v>
      </c>
      <c r="C35" s="39">
        <v>0.09204147105119045</v>
      </c>
      <c r="D35" s="50">
        <v>0.09210095412366913</v>
      </c>
    </row>
    <row r="36" spans="1:4" ht="15">
      <c r="A36" s="48" t="s">
        <v>766</v>
      </c>
      <c r="B36" s="49" t="s">
        <v>633</v>
      </c>
      <c r="C36" s="39">
        <v>0.053630759845684266</v>
      </c>
      <c r="D36" s="50">
        <v>0.05365460693333358</v>
      </c>
    </row>
    <row r="37" spans="1:4" ht="15">
      <c r="A37" s="48" t="s">
        <v>767</v>
      </c>
      <c r="B37" s="49" t="s">
        <v>971</v>
      </c>
      <c r="C37" s="39">
        <v>0.06603952278453287</v>
      </c>
      <c r="D37" s="50">
        <v>0.0659137584026947</v>
      </c>
    </row>
    <row r="38" spans="1:4" ht="15">
      <c r="A38" s="48" t="s">
        <v>768</v>
      </c>
      <c r="B38" s="49" t="s">
        <v>985</v>
      </c>
      <c r="C38" s="39">
        <v>0.06682904295091183</v>
      </c>
      <c r="D38" s="50">
        <v>0.06702476099041607</v>
      </c>
    </row>
    <row r="39" spans="1:4" ht="15">
      <c r="A39" s="48" t="s">
        <v>769</v>
      </c>
      <c r="B39" s="49" t="s">
        <v>637</v>
      </c>
      <c r="C39" s="39">
        <v>0.05209764262954599</v>
      </c>
      <c r="D39" s="50">
        <v>0.05216201781889624</v>
      </c>
    </row>
    <row r="40" spans="1:4" ht="15">
      <c r="A40" s="48" t="s">
        <v>770</v>
      </c>
      <c r="B40" s="49" t="s">
        <v>349</v>
      </c>
      <c r="C40" s="39">
        <v>0.07478283342719518</v>
      </c>
      <c r="D40" s="50">
        <v>0.07478717820145814</v>
      </c>
    </row>
    <row r="41" spans="1:4" ht="15">
      <c r="A41" s="48" t="s">
        <v>771</v>
      </c>
      <c r="B41" s="49" t="s">
        <v>990</v>
      </c>
      <c r="C41" s="39">
        <v>0.07150575633544812</v>
      </c>
      <c r="D41" s="50">
        <v>0.07241957373100304</v>
      </c>
    </row>
    <row r="42" spans="1:4" ht="15">
      <c r="A42" s="48" t="s">
        <v>772</v>
      </c>
      <c r="B42" s="49" t="s">
        <v>359</v>
      </c>
      <c r="C42" s="39">
        <v>0.06339654892327605</v>
      </c>
      <c r="D42" s="50">
        <v>0.0632592018916641</v>
      </c>
    </row>
    <row r="43" spans="1:4" ht="15">
      <c r="A43" s="48" t="s">
        <v>773</v>
      </c>
      <c r="B43" s="49" t="s">
        <v>978</v>
      </c>
      <c r="C43" s="39">
        <v>0.1687118341681299</v>
      </c>
      <c r="D43" s="50">
        <v>0.1682013406972951</v>
      </c>
    </row>
    <row r="44" spans="1:4" ht="15">
      <c r="A44" s="48" t="s">
        <v>774</v>
      </c>
      <c r="B44" s="49" t="s">
        <v>229</v>
      </c>
      <c r="C44" s="39">
        <v>0.06245972675508528</v>
      </c>
      <c r="D44" s="50">
        <v>0.06264390625334212</v>
      </c>
    </row>
    <row r="45" spans="1:4" ht="15">
      <c r="A45" s="48" t="s">
        <v>775</v>
      </c>
      <c r="B45" s="49" t="s">
        <v>980</v>
      </c>
      <c r="C45" s="39">
        <v>0.08752492798955613</v>
      </c>
      <c r="D45" s="50">
        <v>0.08804420724333134</v>
      </c>
    </row>
    <row r="46" spans="1:4" ht="15">
      <c r="A46" s="48" t="s">
        <v>776</v>
      </c>
      <c r="B46" s="49" t="s">
        <v>391</v>
      </c>
      <c r="C46" s="39">
        <v>0.12303294322242904</v>
      </c>
      <c r="D46" s="50">
        <v>0.1229672168002115</v>
      </c>
    </row>
    <row r="47" spans="1:4" ht="15">
      <c r="A47" s="48" t="s">
        <v>777</v>
      </c>
      <c r="B47" s="49" t="s">
        <v>973</v>
      </c>
      <c r="C47" s="39">
        <v>0.1047179337791004</v>
      </c>
      <c r="D47" s="50">
        <v>0.10569329901241227</v>
      </c>
    </row>
    <row r="48" spans="1:4" ht="15">
      <c r="A48" s="48" t="s">
        <v>778</v>
      </c>
      <c r="B48" s="49" t="s">
        <v>981</v>
      </c>
      <c r="C48" s="39">
        <v>0.0565747925356508</v>
      </c>
      <c r="D48" s="50">
        <v>0.056388617497852185</v>
      </c>
    </row>
    <row r="49" spans="1:4" ht="15">
      <c r="A49" s="48" t="s">
        <v>779</v>
      </c>
      <c r="B49" s="49" t="s">
        <v>399</v>
      </c>
      <c r="C49" s="39">
        <v>0.13769161089976698</v>
      </c>
      <c r="D49" s="50">
        <v>0.1375349550219612</v>
      </c>
    </row>
    <row r="50" spans="1:4" ht="15">
      <c r="A50" s="48" t="s">
        <v>780</v>
      </c>
      <c r="B50" s="49" t="s">
        <v>982</v>
      </c>
      <c r="C50" s="39">
        <v>0.07591715207501629</v>
      </c>
      <c r="D50" s="50">
        <v>0.07648472691178723</v>
      </c>
    </row>
    <row r="51" spans="1:4" ht="15">
      <c r="A51" s="48" t="s">
        <v>781</v>
      </c>
      <c r="B51" s="49" t="s">
        <v>269</v>
      </c>
      <c r="C51" s="39">
        <v>0.0964851215008477</v>
      </c>
      <c r="D51" s="50">
        <v>0.09631735017851949</v>
      </c>
    </row>
    <row r="52" spans="1:4" ht="15">
      <c r="A52" s="48" t="s">
        <v>782</v>
      </c>
      <c r="B52" s="49" t="s">
        <v>175</v>
      </c>
      <c r="C52" s="39">
        <v>0.19045160349628615</v>
      </c>
      <c r="D52" s="50">
        <v>0.19041023017759076</v>
      </c>
    </row>
    <row r="53" spans="1:4" ht="15">
      <c r="A53" s="48" t="s">
        <v>783</v>
      </c>
      <c r="B53" s="49" t="s">
        <v>948</v>
      </c>
      <c r="C53" s="39">
        <v>0.07299273458207135</v>
      </c>
      <c r="D53" s="50">
        <v>0.07278878002604453</v>
      </c>
    </row>
    <row r="54" spans="1:4" ht="15">
      <c r="A54" s="48" t="s">
        <v>784</v>
      </c>
      <c r="B54" s="49" t="s">
        <v>415</v>
      </c>
      <c r="C54" s="39">
        <v>0.13618549694371426</v>
      </c>
      <c r="D54" s="50">
        <v>0.13625509549882034</v>
      </c>
    </row>
    <row r="55" spans="1:4" ht="15">
      <c r="A55" s="48" t="s">
        <v>785</v>
      </c>
      <c r="B55" s="49" t="s">
        <v>950</v>
      </c>
      <c r="C55" s="39">
        <v>0.1308548584221694</v>
      </c>
      <c r="D55" s="50">
        <v>0.13022063709916745</v>
      </c>
    </row>
    <row r="56" spans="1:4" ht="15">
      <c r="A56" s="48" t="s">
        <v>786</v>
      </c>
      <c r="B56" s="49" t="s">
        <v>437</v>
      </c>
      <c r="C56" s="39">
        <v>0.08929031013223215</v>
      </c>
      <c r="D56" s="50">
        <v>0.08972466255619577</v>
      </c>
    </row>
    <row r="57" spans="1:4" ht="15">
      <c r="A57" s="48" t="s">
        <v>787</v>
      </c>
      <c r="B57" s="49" t="s">
        <v>561</v>
      </c>
      <c r="C57" s="39">
        <v>0.13615900629770075</v>
      </c>
      <c r="D57" s="50">
        <v>0.1368083166396413</v>
      </c>
    </row>
    <row r="58" spans="1:4" ht="15">
      <c r="A58" s="48" t="s">
        <v>788</v>
      </c>
      <c r="B58" s="49" t="s">
        <v>611</v>
      </c>
      <c r="C58" s="39">
        <v>0.13422627783643207</v>
      </c>
      <c r="D58" s="50">
        <v>0.13720691149496206</v>
      </c>
    </row>
    <row r="59" spans="1:4" ht="15">
      <c r="A59" s="48" t="s">
        <v>789</v>
      </c>
      <c r="B59" s="49" t="s">
        <v>457</v>
      </c>
      <c r="C59" s="39">
        <v>0.08009325692251351</v>
      </c>
      <c r="D59" s="50">
        <v>0.08048316591184457</v>
      </c>
    </row>
    <row r="60" spans="1:4" ht="15">
      <c r="A60" s="48" t="s">
        <v>790</v>
      </c>
      <c r="B60" s="49" t="s">
        <v>983</v>
      </c>
      <c r="C60" s="39">
        <v>0.07226705090888651</v>
      </c>
      <c r="D60" s="50">
        <v>0.07235083683211241</v>
      </c>
    </row>
    <row r="61" spans="1:4" ht="15">
      <c r="A61" s="48" t="s">
        <v>791</v>
      </c>
      <c r="B61" s="49" t="s">
        <v>975</v>
      </c>
      <c r="C61" s="39">
        <v>0.08346977644044672</v>
      </c>
      <c r="D61" s="50">
        <v>0.08398506342280802</v>
      </c>
    </row>
    <row r="62" spans="1:4" ht="15">
      <c r="A62" s="48" t="s">
        <v>792</v>
      </c>
      <c r="B62" s="49" t="s">
        <v>65</v>
      </c>
      <c r="C62" s="39">
        <v>0.13633887536412606</v>
      </c>
      <c r="D62" s="50">
        <v>0.13599145853925765</v>
      </c>
    </row>
    <row r="63" spans="1:4" ht="15">
      <c r="A63" s="48" t="s">
        <v>793</v>
      </c>
      <c r="B63" s="49" t="s">
        <v>469</v>
      </c>
      <c r="C63" s="39">
        <v>0.0712973361552359</v>
      </c>
      <c r="D63" s="50">
        <v>0.07128871219738195</v>
      </c>
    </row>
    <row r="64" spans="1:4" ht="15">
      <c r="A64" s="48" t="s">
        <v>794</v>
      </c>
      <c r="B64" s="49" t="s">
        <v>121</v>
      </c>
      <c r="C64" s="39">
        <v>0.2266743582112547</v>
      </c>
      <c r="D64" s="50">
        <v>0.24801116527289072</v>
      </c>
    </row>
    <row r="65" spans="1:4" ht="15">
      <c r="A65" s="48" t="s">
        <v>795</v>
      </c>
      <c r="B65" s="49" t="s">
        <v>997</v>
      </c>
      <c r="C65" s="39">
        <v>0.07199560179768578</v>
      </c>
      <c r="D65" s="50">
        <v>0.07170809413090021</v>
      </c>
    </row>
    <row r="66" spans="1:4" ht="15">
      <c r="A66" s="48" t="s">
        <v>796</v>
      </c>
      <c r="B66" s="49" t="s">
        <v>944</v>
      </c>
      <c r="C66" s="39">
        <v>0.08059941668452894</v>
      </c>
      <c r="D66" s="50">
        <v>0.08040269473088069</v>
      </c>
    </row>
    <row r="67" spans="1:4" ht="15">
      <c r="A67" s="48" t="s">
        <v>797</v>
      </c>
      <c r="B67" s="49" t="s">
        <v>567</v>
      </c>
      <c r="C67" s="39">
        <v>0.07388513908045947</v>
      </c>
      <c r="D67" s="50">
        <v>0.07371416824459989</v>
      </c>
    </row>
    <row r="68" spans="1:4" ht="15">
      <c r="A68" s="48" t="s">
        <v>798</v>
      </c>
      <c r="B68" s="49" t="s">
        <v>477</v>
      </c>
      <c r="C68" s="39">
        <v>0.08693434279555161</v>
      </c>
      <c r="D68" s="50">
        <v>0.08675905841678669</v>
      </c>
    </row>
    <row r="69" spans="1:4" ht="15">
      <c r="A69" s="48" t="s">
        <v>799</v>
      </c>
      <c r="B69" s="49" t="s">
        <v>988</v>
      </c>
      <c r="C69" s="39">
        <v>0.0688550578513446</v>
      </c>
      <c r="D69" s="50">
        <v>0.06902238677889273</v>
      </c>
    </row>
    <row r="70" spans="1:4" ht="15">
      <c r="A70" s="48" t="s">
        <v>800</v>
      </c>
      <c r="B70" s="49" t="s">
        <v>487</v>
      </c>
      <c r="C70" s="39">
        <v>0.07320754121859704</v>
      </c>
      <c r="D70" s="50">
        <v>0.07341737771555959</v>
      </c>
    </row>
    <row r="71" spans="1:4" ht="15">
      <c r="A71" s="48" t="s">
        <v>801</v>
      </c>
      <c r="B71" s="49" t="s">
        <v>495</v>
      </c>
      <c r="C71" s="39">
        <v>0.21863777612105995</v>
      </c>
      <c r="D71" s="50">
        <v>0.21786370776734076</v>
      </c>
    </row>
    <row r="72" spans="1:4" ht="15">
      <c r="A72" s="48" t="s">
        <v>802</v>
      </c>
      <c r="B72" s="49" t="s">
        <v>989</v>
      </c>
      <c r="C72" s="39">
        <v>0.06109366571451906</v>
      </c>
      <c r="D72" s="50">
        <v>0.06088992647924537</v>
      </c>
    </row>
    <row r="73" spans="1:4" ht="15">
      <c r="A73" s="48" t="s">
        <v>803</v>
      </c>
      <c r="B73" s="49" t="s">
        <v>992</v>
      </c>
      <c r="C73" s="39">
        <v>0.11936601534189514</v>
      </c>
      <c r="D73" s="50">
        <v>0.12121908418085557</v>
      </c>
    </row>
    <row r="74" spans="1:4" ht="15">
      <c r="A74" s="48" t="s">
        <v>804</v>
      </c>
      <c r="B74" s="49" t="s">
        <v>75</v>
      </c>
      <c r="C74" s="39">
        <v>0.07034372585633036</v>
      </c>
      <c r="D74" s="50">
        <v>0.07032916871463403</v>
      </c>
    </row>
    <row r="75" spans="1:4" ht="15">
      <c r="A75" s="48" t="s">
        <v>805</v>
      </c>
      <c r="B75" s="49" t="s">
        <v>539</v>
      </c>
      <c r="C75" s="39">
        <v>0.05571221795570844</v>
      </c>
      <c r="D75" s="50">
        <v>0.05556918274700094</v>
      </c>
    </row>
    <row r="76" spans="1:4" ht="15">
      <c r="A76" s="48" t="s">
        <v>806</v>
      </c>
      <c r="B76" s="49" t="s">
        <v>996</v>
      </c>
      <c r="C76" s="39">
        <v>0.0705451922737752</v>
      </c>
      <c r="D76" s="50">
        <v>0.07207319907333956</v>
      </c>
    </row>
    <row r="77" spans="1:4" ht="15">
      <c r="A77" s="48" t="s">
        <v>807</v>
      </c>
      <c r="B77" s="49" t="s">
        <v>241</v>
      </c>
      <c r="C77" s="39">
        <v>0.25342296265474956</v>
      </c>
      <c r="D77" s="50">
        <v>0.2648397449637234</v>
      </c>
    </row>
    <row r="78" spans="1:4" ht="15">
      <c r="A78" s="48" t="s">
        <v>808</v>
      </c>
      <c r="B78" s="49" t="s">
        <v>551</v>
      </c>
      <c r="C78" s="39">
        <v>0.17702267704828042</v>
      </c>
      <c r="D78" s="50">
        <v>0.1771154764801172</v>
      </c>
    </row>
    <row r="79" spans="1:4" ht="15">
      <c r="A79" s="48" t="s">
        <v>809</v>
      </c>
      <c r="B79" s="49" t="s">
        <v>47</v>
      </c>
      <c r="C79" s="39">
        <v>0.05895509774302429</v>
      </c>
      <c r="D79" s="50">
        <v>0.05904880310456871</v>
      </c>
    </row>
    <row r="80" spans="1:4" ht="15">
      <c r="A80" s="48" t="s">
        <v>810</v>
      </c>
      <c r="B80" s="49" t="s">
        <v>119</v>
      </c>
      <c r="C80" s="39">
        <v>0.22606638655281008</v>
      </c>
      <c r="D80" s="50">
        <v>0.24753795238423557</v>
      </c>
    </row>
    <row r="81" spans="1:4" ht="15">
      <c r="A81" s="48" t="s">
        <v>811</v>
      </c>
      <c r="B81" s="49" t="s">
        <v>123</v>
      </c>
      <c r="C81" s="39">
        <v>0.2278081939347782</v>
      </c>
      <c r="D81" s="50">
        <v>0.24845087114023107</v>
      </c>
    </row>
    <row r="82" spans="1:4" ht="15">
      <c r="A82" s="48" t="s">
        <v>812</v>
      </c>
      <c r="B82" s="49" t="s">
        <v>187</v>
      </c>
      <c r="C82" s="39">
        <v>0.0613779424780002</v>
      </c>
      <c r="D82" s="50">
        <v>0.06173293238530511</v>
      </c>
    </row>
    <row r="83" spans="1:4" ht="15">
      <c r="A83" s="48" t="s">
        <v>813</v>
      </c>
      <c r="B83" s="49" t="s">
        <v>189</v>
      </c>
      <c r="C83" s="39">
        <v>0.15721552680384843</v>
      </c>
      <c r="D83" s="50">
        <v>0.15951354187767053</v>
      </c>
    </row>
    <row r="84" spans="1:4" ht="15">
      <c r="A84" s="48" t="s">
        <v>814</v>
      </c>
      <c r="B84" s="49" t="s">
        <v>181</v>
      </c>
      <c r="C84" s="39">
        <v>0.10634176229844694</v>
      </c>
      <c r="D84" s="50">
        <v>0.1063290705563742</v>
      </c>
    </row>
    <row r="85" spans="1:4" ht="15">
      <c r="A85" s="48" t="s">
        <v>815</v>
      </c>
      <c r="B85" s="49" t="s">
        <v>583</v>
      </c>
      <c r="C85" s="39">
        <v>0.1480645257369105</v>
      </c>
      <c r="D85" s="50">
        <v>0.14840837007553684</v>
      </c>
    </row>
    <row r="86" spans="1:4" ht="15">
      <c r="A86" s="48" t="s">
        <v>816</v>
      </c>
      <c r="B86" s="49" t="s">
        <v>439</v>
      </c>
      <c r="C86" s="39">
        <v>0.19560359948271902</v>
      </c>
      <c r="D86" s="50">
        <v>0.19591954541708556</v>
      </c>
    </row>
    <row r="87" spans="1:4" ht="15">
      <c r="A87" s="48" t="s">
        <v>817</v>
      </c>
      <c r="B87" s="49" t="s">
        <v>43</v>
      </c>
      <c r="C87" s="39">
        <v>0.1537849656945371</v>
      </c>
      <c r="D87" s="50">
        <v>0.15428515414444202</v>
      </c>
    </row>
    <row r="88" spans="1:4" ht="15">
      <c r="A88" s="48" t="s">
        <v>818</v>
      </c>
      <c r="B88" s="49" t="s">
        <v>597</v>
      </c>
      <c r="C88" s="39">
        <v>0.08043416047255394</v>
      </c>
      <c r="D88" s="50">
        <v>0.08026955085037739</v>
      </c>
    </row>
    <row r="89" spans="1:4" ht="15">
      <c r="A89" s="48" t="s">
        <v>819</v>
      </c>
      <c r="B89" s="49" t="s">
        <v>603</v>
      </c>
      <c r="C89" s="39">
        <v>0.23495361425551642</v>
      </c>
      <c r="D89" s="50">
        <v>0.23408385602377507</v>
      </c>
    </row>
    <row r="90" spans="1:4" ht="15">
      <c r="A90" s="48" t="s">
        <v>820</v>
      </c>
      <c r="B90" s="49" t="s">
        <v>289</v>
      </c>
      <c r="C90" s="39">
        <v>0.07720229306002557</v>
      </c>
      <c r="D90" s="50">
        <v>0.07739229143180064</v>
      </c>
    </row>
    <row r="91" spans="1:4" ht="15">
      <c r="A91" s="48" t="s">
        <v>821</v>
      </c>
      <c r="B91" s="49" t="s">
        <v>1000</v>
      </c>
      <c r="C91" s="39">
        <v>0.06157402661187178</v>
      </c>
      <c r="D91" s="50">
        <v>0.06147069562050407</v>
      </c>
    </row>
    <row r="92" spans="1:4" ht="15">
      <c r="A92" s="48" t="s">
        <v>822</v>
      </c>
      <c r="B92" s="49" t="s">
        <v>599</v>
      </c>
      <c r="C92" s="39">
        <v>0.16042374348703842</v>
      </c>
      <c r="D92" s="50">
        <v>0.16042868398681193</v>
      </c>
    </row>
    <row r="93" spans="1:4" ht="15">
      <c r="A93" s="48" t="s">
        <v>823</v>
      </c>
      <c r="B93" s="49" t="s">
        <v>623</v>
      </c>
      <c r="C93" s="39">
        <v>0.018509791259189903</v>
      </c>
      <c r="D93" s="50">
        <v>0.018897047772021388</v>
      </c>
    </row>
    <row r="94" spans="1:4" ht="15">
      <c r="A94" s="48" t="s">
        <v>824</v>
      </c>
      <c r="B94" s="49" t="s">
        <v>639</v>
      </c>
      <c r="C94" s="39">
        <v>0.06364383520098865</v>
      </c>
      <c r="D94" s="50">
        <v>0.0634763639630848</v>
      </c>
    </row>
    <row r="95" spans="1:4" ht="15">
      <c r="A95" s="48" t="s">
        <v>825</v>
      </c>
      <c r="B95" s="49" t="s">
        <v>631</v>
      </c>
      <c r="C95" s="39">
        <v>0.11209140285198177</v>
      </c>
      <c r="D95" s="50">
        <v>0.11453417489910511</v>
      </c>
    </row>
    <row r="96" spans="1:4" ht="15">
      <c r="A96" s="48" t="s">
        <v>826</v>
      </c>
      <c r="B96" s="49" t="s">
        <v>952</v>
      </c>
      <c r="C96" s="39">
        <v>0.13798483580433824</v>
      </c>
      <c r="D96" s="50">
        <v>0.13772590468628684</v>
      </c>
    </row>
    <row r="97" spans="1:4" ht="15">
      <c r="A97" s="48" t="s">
        <v>827</v>
      </c>
      <c r="B97" s="49" t="s">
        <v>629</v>
      </c>
      <c r="C97" s="39">
        <v>0.05690968693929932</v>
      </c>
      <c r="D97" s="50">
        <v>0.0575145745752033</v>
      </c>
    </row>
    <row r="98" spans="1:4" ht="15">
      <c r="A98" s="48" t="s">
        <v>828</v>
      </c>
      <c r="B98" s="49" t="s">
        <v>969</v>
      </c>
      <c r="C98" s="39">
        <v>0.05538914489698743</v>
      </c>
      <c r="D98" s="50">
        <v>0.05543628337985795</v>
      </c>
    </row>
    <row r="99" spans="1:4" ht="15">
      <c r="A99" s="48" t="s">
        <v>829</v>
      </c>
      <c r="B99" s="49" t="s">
        <v>647</v>
      </c>
      <c r="C99" s="39">
        <v>0.13369834695138022</v>
      </c>
      <c r="D99" s="50">
        <v>0.13370350319767774</v>
      </c>
    </row>
    <row r="100" spans="1:4" ht="15">
      <c r="A100" s="48" t="s">
        <v>830</v>
      </c>
      <c r="B100" s="49" t="s">
        <v>1003</v>
      </c>
      <c r="C100" s="39">
        <v>0.06010074029371171</v>
      </c>
      <c r="D100" s="50">
        <v>0.06050332147170706</v>
      </c>
    </row>
    <row r="101" spans="1:4" ht="15">
      <c r="A101" s="48" t="s">
        <v>831</v>
      </c>
      <c r="B101" s="49" t="s">
        <v>1002</v>
      </c>
      <c r="C101" s="39">
        <v>0.056208531107794016</v>
      </c>
      <c r="D101" s="50">
        <v>0.05624162623784347</v>
      </c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BAX EN VIGUEUR LE "&amp;'OPTIONS - INTERVALLES DE MARGE'!A1</f>
        <v>GROUPEMENT DES BAX EN VIGUEUR LE 15 MARS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832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833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834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835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836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837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838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839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840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841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842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843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15 MARS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844</v>
      </c>
      <c r="C21" s="12">
        <v>0</v>
      </c>
      <c r="D21" s="12">
        <v>239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846</v>
      </c>
      <c r="C23" s="13">
        <v>0</v>
      </c>
      <c r="D23" s="13">
        <v>202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847</v>
      </c>
      <c r="C24" s="13">
        <v>74</v>
      </c>
      <c r="D24" s="13">
        <v>211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848</v>
      </c>
      <c r="C25" s="13">
        <v>418</v>
      </c>
      <c r="D25" s="13">
        <v>279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849</v>
      </c>
      <c r="C26" s="13">
        <v>471</v>
      </c>
      <c r="D26" s="13">
        <v>380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850</v>
      </c>
      <c r="C27" s="13">
        <v>412</v>
      </c>
      <c r="D27" s="13">
        <v>248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851</v>
      </c>
      <c r="C28" s="13">
        <v>407</v>
      </c>
      <c r="D28" s="13">
        <v>247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852</v>
      </c>
      <c r="C29" s="13">
        <v>452</v>
      </c>
      <c r="D29" s="13">
        <v>456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853</v>
      </c>
      <c r="C30" s="14">
        <v>449</v>
      </c>
      <c r="D30" s="14">
        <v>453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15 MARS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854</v>
      </c>
      <c r="C35" s="19">
        <v>453</v>
      </c>
      <c r="D35" s="19">
        <v>1007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855</v>
      </c>
      <c r="C36" s="19">
        <v>379</v>
      </c>
      <c r="D36" s="19">
        <v>399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856</v>
      </c>
      <c r="C37" s="19">
        <v>289</v>
      </c>
      <c r="D37" s="19">
        <v>553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857</v>
      </c>
      <c r="C38" s="19">
        <v>243</v>
      </c>
      <c r="D38" s="19">
        <v>447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858</v>
      </c>
      <c r="C39" s="19">
        <v>384</v>
      </c>
      <c r="D39" s="19">
        <v>232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859</v>
      </c>
      <c r="C40" s="19">
        <v>301</v>
      </c>
      <c r="D40" s="19">
        <v>245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860</v>
      </c>
      <c r="C41" s="19">
        <v>347</v>
      </c>
      <c r="D41" s="19">
        <v>182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861</v>
      </c>
      <c r="C42" s="20">
        <v>337</v>
      </c>
      <c r="D42" s="20">
        <v>181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15 MARS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862</v>
      </c>
      <c r="C47" s="19">
        <v>778</v>
      </c>
      <c r="D47" s="19">
        <v>1449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863</v>
      </c>
      <c r="C48" s="19">
        <v>212</v>
      </c>
      <c r="D48" s="19">
        <v>621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864</v>
      </c>
      <c r="C49" s="19">
        <v>483</v>
      </c>
      <c r="D49" s="19">
        <v>536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865</v>
      </c>
      <c r="C50" s="19">
        <v>340</v>
      </c>
      <c r="D50" s="19">
        <v>503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866</v>
      </c>
      <c r="C51" s="19">
        <v>365</v>
      </c>
      <c r="D51" s="19">
        <v>486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867</v>
      </c>
      <c r="C52" s="20">
        <v>356</v>
      </c>
      <c r="D52" s="20">
        <v>353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15 MARS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868</v>
      </c>
      <c r="C57" s="19">
        <v>516</v>
      </c>
      <c r="D57" s="19">
        <v>1259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869</v>
      </c>
      <c r="C58" s="19">
        <v>383</v>
      </c>
      <c r="D58" s="19">
        <v>423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870</v>
      </c>
      <c r="C59" s="19">
        <v>592</v>
      </c>
      <c r="D59" s="19">
        <v>750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871</v>
      </c>
      <c r="C60" s="20">
        <v>395</v>
      </c>
      <c r="D60" s="20">
        <v>755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15 MARS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907</v>
      </c>
      <c r="C65" s="24">
        <v>934</v>
      </c>
      <c r="D65" s="25">
        <v>923</v>
      </c>
      <c r="E65" s="26">
        <v>935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306</v>
      </c>
      <c r="D66" s="29">
        <v>1072</v>
      </c>
      <c r="E66" s="30">
        <v>982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715</v>
      </c>
      <c r="E67" s="30">
        <v>652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298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C35" sqref="C35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COA EN VIGUEUR LE "&amp;'OPTIONS - INTERVALLES DE MARGE'!A1</f>
        <v>GROUPEMENT DES COA EN VIGUEUR LE 15 MARS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872</v>
      </c>
      <c r="D5" s="6">
        <v>202304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6" t="s">
        <v>873</v>
      </c>
      <c r="D6" s="95">
        <v>202305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9" t="s">
        <v>874</v>
      </c>
      <c r="D7" s="9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 t="s">
        <v>875</v>
      </c>
      <c r="D8" s="7">
        <v>202307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"IMPUTATIONS POUR POSITION MIXTE INTRA-MARCHANDISE - 'BUTTERFLY' MENSUEL EN VIGUEUR LE "&amp;'OPTIONS - INTERVALLES DE MARGE'!A1</f>
        <v>IMPUTATIONS POUR POSITION MIXTE INTRA-MARCHANDISE - 'BUTTERFLY' MENSUEL EN VIGUEUR LE 15 MARS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7</v>
      </c>
      <c r="C11" s="138" t="s">
        <v>8</v>
      </c>
      <c r="D11" s="138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876</v>
      </c>
      <c r="C13" s="13">
        <v>3086</v>
      </c>
      <c r="D13" s="13">
        <v>3070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877</v>
      </c>
      <c r="C14" s="14">
        <v>2659</v>
      </c>
      <c r="D14" s="14">
        <v>2646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"IMPUTATIONS POUR POSITION MIXTE INTRA-MARCHANDISE - INTERMENSUELLE EN VIGUEUR LE "&amp;'OPTIONS - INTERVALLES DE MARGE'!A1</f>
        <v>IMPUTATIONS POUR POSITION MIXTE INTRA-MARCHANDISE - INTERMENSUELLE EN VIGUEUR LE 15 MARS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8">
        <v>1752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A10:E10"/>
    <mergeCell ref="B11:B12"/>
    <mergeCell ref="C11:C12"/>
    <mergeCell ref="D11:D12"/>
    <mergeCell ref="C17:C18"/>
    <mergeCell ref="A16:E16"/>
    <mergeCell ref="B17:B18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CRA EN VIGUEUR LE "&amp;'OPTIONS - INTERVALLES DE MARGE'!A1</f>
        <v>GROUPEMENT DES CRA EN VIGUEUR LE 15 MARS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878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879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880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881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882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883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884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885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886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887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888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889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15 MARS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890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892</v>
      </c>
      <c r="C23" s="13">
        <v>0</v>
      </c>
      <c r="D23" s="13">
        <v>44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893</v>
      </c>
      <c r="C24" s="13">
        <v>0</v>
      </c>
      <c r="D24" s="13">
        <v>63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894</v>
      </c>
      <c r="C25" s="13">
        <v>331</v>
      </c>
      <c r="D25" s="13">
        <v>501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895</v>
      </c>
      <c r="C26" s="13">
        <v>445</v>
      </c>
      <c r="D26" s="13">
        <v>749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896</v>
      </c>
      <c r="C27" s="13">
        <v>452</v>
      </c>
      <c r="D27" s="13">
        <v>221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897</v>
      </c>
      <c r="C28" s="13">
        <v>450</v>
      </c>
      <c r="D28" s="13">
        <v>121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898</v>
      </c>
      <c r="C29" s="13">
        <v>457</v>
      </c>
      <c r="D29" s="13">
        <v>461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899</v>
      </c>
      <c r="C30" s="14">
        <v>452</v>
      </c>
      <c r="D30" s="14">
        <v>456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15 MARS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900</v>
      </c>
      <c r="C35" s="19">
        <v>642</v>
      </c>
      <c r="D35" s="19">
        <v>387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901</v>
      </c>
      <c r="C36" s="19">
        <v>603</v>
      </c>
      <c r="D36" s="19">
        <v>484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902</v>
      </c>
      <c r="C37" s="19">
        <v>116</v>
      </c>
      <c r="D37" s="19">
        <v>268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903</v>
      </c>
      <c r="C38" s="19">
        <v>44</v>
      </c>
      <c r="D38" s="19">
        <v>482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904</v>
      </c>
      <c r="C39" s="19">
        <v>435</v>
      </c>
      <c r="D39" s="19">
        <v>556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905</v>
      </c>
      <c r="C40" s="19">
        <v>366</v>
      </c>
      <c r="D40" s="19">
        <v>199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906</v>
      </c>
      <c r="C41" s="19">
        <v>362</v>
      </c>
      <c r="D41" s="19">
        <v>492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907</v>
      </c>
      <c r="C42" s="20">
        <v>390</v>
      </c>
      <c r="D42" s="20">
        <v>79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15 MARS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908</v>
      </c>
      <c r="C47" s="19">
        <v>854</v>
      </c>
      <c r="D47" s="19">
        <v>748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909</v>
      </c>
      <c r="C48" s="19">
        <v>25</v>
      </c>
      <c r="D48" s="19">
        <v>566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910</v>
      </c>
      <c r="C49" s="19">
        <v>377</v>
      </c>
      <c r="D49" s="19">
        <v>599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911</v>
      </c>
      <c r="C50" s="19">
        <v>298</v>
      </c>
      <c r="D50" s="19">
        <v>471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912</v>
      </c>
      <c r="C51" s="19">
        <v>588</v>
      </c>
      <c r="D51" s="19">
        <v>403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913</v>
      </c>
      <c r="C52" s="20">
        <v>434</v>
      </c>
      <c r="D52" s="20">
        <v>524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15 MARS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914</v>
      </c>
      <c r="C57" s="19">
        <v>233</v>
      </c>
      <c r="D57" s="19">
        <v>598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915</v>
      </c>
      <c r="C58" s="19">
        <v>271</v>
      </c>
      <c r="D58" s="19">
        <v>539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916</v>
      </c>
      <c r="C59" s="19">
        <v>603</v>
      </c>
      <c r="D59" s="19">
        <v>781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917</v>
      </c>
      <c r="C60" s="20">
        <v>418</v>
      </c>
      <c r="D60" s="20">
        <v>327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15 MARS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370</v>
      </c>
      <c r="C65" s="24">
        <v>444</v>
      </c>
      <c r="D65" s="25">
        <v>445</v>
      </c>
      <c r="E65" s="26">
        <v>445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399</v>
      </c>
      <c r="D66" s="29">
        <v>772</v>
      </c>
      <c r="E66" s="30">
        <v>1170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811</v>
      </c>
      <c r="E67" s="30">
        <v>720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268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SDV EN VIGUEUR LE "&amp;'OPTIONS - INTERVALLES DE MARGE'!A1</f>
        <v>GROUPEMENT DES SDV EN VIGUEUR LE 15 MARS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918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919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920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921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922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4" t="str">
        <f>"IMPUTATIONS POUR POSITION MIXTE INTRA-MARCHANDISE - INTERMENSUELLE EN VIGUEUR LE "&amp;'OPTIONS - INTERVALLES DE MARGE'!A1</f>
        <v>IMPUTATIONS POUR POSITION MIXTE INTRA-MARCHANDISE - INTERMENSUELLE EN VIGUEUR LE 15 MARS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239</v>
      </c>
      <c r="D14" s="26">
        <v>196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237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140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SXF EN VIGUEUR LE "&amp;'OPTIONS - INTERVALLES DE MARGE'!A1</f>
        <v>GROUPEMENT DES SXF EN VIGUEUR LE 15 MARS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923</v>
      </c>
      <c r="D5" s="8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924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925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926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927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928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929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930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"IMPUTATIONS POUR POSITION MIXTE INTRA-MARCHANDISE - INTERMENSUELLE EN VIGUEUR LE "&amp;'OPTIONS - INTERVALLES DE MARGE'!A1</f>
        <v>IMPUTATIONS POUR POSITION MIXTE INTRA-MARCHANDISE - INTERMENSUELLE EN VIGUEUR LE 15 MARS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1702</v>
      </c>
      <c r="D17" s="26">
        <v>3279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756</v>
      </c>
      <c r="D18" s="30">
        <v>3439</v>
      </c>
      <c r="E18" s="3"/>
    </row>
    <row r="19" spans="1:5" ht="15" customHeight="1" thickBot="1">
      <c r="A19" s="32">
        <v>3</v>
      </c>
      <c r="B19" s="33"/>
      <c r="C19" s="34"/>
      <c r="D19" s="36">
        <v>2899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3"/>
      <c r="B1" s="174"/>
      <c r="C1" s="174"/>
      <c r="D1" s="175"/>
    </row>
    <row r="2" spans="1:4" ht="50.1" customHeight="1" thickBot="1">
      <c r="A2" s="148" t="str">
        <f>"IMPUTATIONS POUR POSITION MIXTE INTRA-MARCHANDISES INTERMENSUELLE EN VIGUEUR LE "&amp;'OPTIONS - INTERVALLES DE MARGE'!A1</f>
        <v>IMPUTATIONS POUR POSITION MIXTE INTRA-MARCHANDISES INTERMENSUELLE EN VIGUEUR LE 15 MARS 2023</v>
      </c>
      <c r="B2" s="149"/>
      <c r="C2" s="149"/>
      <c r="D2" s="150"/>
    </row>
    <row r="3" spans="1:4" ht="15">
      <c r="A3" s="151" t="s">
        <v>20</v>
      </c>
      <c r="B3" s="153" t="s">
        <v>21</v>
      </c>
      <c r="C3" s="153" t="s">
        <v>22</v>
      </c>
      <c r="D3" s="153" t="s">
        <v>23</v>
      </c>
    </row>
    <row r="4" spans="1:4" ht="24" customHeight="1" thickBot="1">
      <c r="A4" s="152"/>
      <c r="B4" s="154"/>
      <c r="C4" s="154"/>
      <c r="D4" s="154"/>
    </row>
    <row r="5" spans="1:4" ht="15">
      <c r="A5" s="65" t="s">
        <v>682</v>
      </c>
      <c r="B5" s="66" t="s">
        <v>1007</v>
      </c>
      <c r="C5" s="67">
        <v>450</v>
      </c>
      <c r="D5" s="68">
        <v>450</v>
      </c>
    </row>
    <row r="6" spans="1:4" ht="15">
      <c r="A6" s="65" t="s">
        <v>684</v>
      </c>
      <c r="B6" s="66" t="s">
        <v>1008</v>
      </c>
      <c r="C6" s="67">
        <v>450</v>
      </c>
      <c r="D6" s="68">
        <v>450</v>
      </c>
    </row>
    <row r="7" spans="1:4" ht="15">
      <c r="A7" s="65" t="s">
        <v>686</v>
      </c>
      <c r="B7" s="66" t="s">
        <v>1009</v>
      </c>
      <c r="C7" s="67">
        <v>225</v>
      </c>
      <c r="D7" s="68">
        <v>225</v>
      </c>
    </row>
    <row r="8" spans="1:4" ht="15">
      <c r="A8" s="65" t="s">
        <v>695</v>
      </c>
      <c r="B8" s="66" t="s">
        <v>1012</v>
      </c>
      <c r="C8" s="67">
        <v>450</v>
      </c>
      <c r="D8" s="68">
        <v>450</v>
      </c>
    </row>
    <row r="9" spans="1:4" ht="15">
      <c r="A9" s="65" t="s">
        <v>697</v>
      </c>
      <c r="B9" s="66" t="s">
        <v>1013</v>
      </c>
      <c r="C9" s="67">
        <v>200</v>
      </c>
      <c r="D9" s="68">
        <v>200</v>
      </c>
    </row>
    <row r="10" spans="1:4" ht="15">
      <c r="A10" s="63" t="s">
        <v>699</v>
      </c>
      <c r="B10" s="49" t="s">
        <v>1014</v>
      </c>
      <c r="C10" s="67">
        <v>200</v>
      </c>
      <c r="D10" s="68">
        <v>200</v>
      </c>
    </row>
    <row r="11" spans="1:4" ht="15">
      <c r="A11" s="65" t="s">
        <v>705</v>
      </c>
      <c r="B11" s="66" t="s">
        <v>1016</v>
      </c>
      <c r="C11" s="67">
        <v>125</v>
      </c>
      <c r="D11" s="68">
        <v>125</v>
      </c>
    </row>
    <row r="12" spans="1:4" ht="15">
      <c r="A12" s="65" t="s">
        <v>707</v>
      </c>
      <c r="B12" s="66" t="s">
        <v>1017</v>
      </c>
      <c r="C12" s="67">
        <v>100</v>
      </c>
      <c r="D12" s="68">
        <v>100</v>
      </c>
    </row>
    <row r="13" spans="1:4" ht="15">
      <c r="A13" s="65" t="s">
        <v>709</v>
      </c>
      <c r="B13" s="66" t="s">
        <v>1018</v>
      </c>
      <c r="C13" s="67">
        <v>100</v>
      </c>
      <c r="D13" s="68">
        <v>100</v>
      </c>
    </row>
    <row r="14" spans="1:4" ht="15">
      <c r="A14" s="65" t="s">
        <v>711</v>
      </c>
      <c r="B14" s="66" t="s">
        <v>1019</v>
      </c>
      <c r="C14" s="67">
        <v>100</v>
      </c>
      <c r="D14" s="68">
        <v>100</v>
      </c>
    </row>
    <row r="15" spans="1:4" ht="15">
      <c r="A15" s="65" t="s">
        <v>715</v>
      </c>
      <c r="B15" s="69" t="s">
        <v>1021</v>
      </c>
      <c r="C15" s="67">
        <v>100</v>
      </c>
      <c r="D15" s="68">
        <v>100</v>
      </c>
    </row>
    <row r="16" spans="1:4" ht="15">
      <c r="A16" s="65" t="s">
        <v>717</v>
      </c>
      <c r="B16" s="69" t="s">
        <v>1022</v>
      </c>
      <c r="C16" s="67">
        <v>100</v>
      </c>
      <c r="D16" s="68">
        <v>100</v>
      </c>
    </row>
    <row r="17" spans="1:4" ht="15">
      <c r="A17" s="65" t="s">
        <v>719</v>
      </c>
      <c r="B17" s="69" t="s">
        <v>1023</v>
      </c>
      <c r="C17" s="67">
        <v>100</v>
      </c>
      <c r="D17" s="68">
        <v>100</v>
      </c>
    </row>
    <row r="18" spans="1:4" ht="15">
      <c r="A18" s="65" t="s">
        <v>721</v>
      </c>
      <c r="B18" s="69" t="s">
        <v>1024</v>
      </c>
      <c r="C18" s="67">
        <v>125</v>
      </c>
      <c r="D18" s="68">
        <v>125</v>
      </c>
    </row>
    <row r="19" spans="1:4" ht="15">
      <c r="A19" s="65" t="s">
        <v>723</v>
      </c>
      <c r="B19" s="66" t="s">
        <v>1025</v>
      </c>
      <c r="C19" s="67">
        <v>100</v>
      </c>
      <c r="D19" s="68">
        <v>100</v>
      </c>
    </row>
    <row r="20" spans="1:4" ht="15">
      <c r="A20" s="65" t="s">
        <v>725</v>
      </c>
      <c r="B20" s="66" t="s">
        <v>1026</v>
      </c>
      <c r="C20" s="67">
        <v>100</v>
      </c>
      <c r="D20" s="70">
        <v>100</v>
      </c>
    </row>
    <row r="21" spans="1:4" ht="15">
      <c r="A21" s="65" t="s">
        <v>727</v>
      </c>
      <c r="B21" s="66" t="s">
        <v>1027</v>
      </c>
      <c r="C21" s="67">
        <v>100</v>
      </c>
      <c r="D21" s="70">
        <v>100</v>
      </c>
    </row>
    <row r="22" spans="1:4" ht="15">
      <c r="A22" s="65" t="s">
        <v>729</v>
      </c>
      <c r="B22" s="66" t="s">
        <v>1028</v>
      </c>
      <c r="C22" s="67">
        <v>100</v>
      </c>
      <c r="D22" s="70">
        <v>100</v>
      </c>
    </row>
    <row r="23" spans="1:4" ht="15">
      <c r="A23" s="65" t="s">
        <v>731</v>
      </c>
      <c r="B23" s="66" t="s">
        <v>1029</v>
      </c>
      <c r="C23" s="67">
        <v>100</v>
      </c>
      <c r="D23" s="70">
        <v>100</v>
      </c>
    </row>
    <row r="24" spans="1:4" ht="15">
      <c r="A24" s="65" t="s">
        <v>733</v>
      </c>
      <c r="B24" s="66" t="s">
        <v>1030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8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15 MARS 2023</v>
      </c>
      <c r="B30" s="149"/>
      <c r="C30" s="149"/>
      <c r="D30" s="150"/>
    </row>
    <row r="31" spans="1:4" ht="15" customHeight="1">
      <c r="A31" s="151" t="s">
        <v>20</v>
      </c>
      <c r="B31" s="153" t="s">
        <v>21</v>
      </c>
      <c r="C31" s="153" t="s">
        <v>37</v>
      </c>
      <c r="D31" s="153" t="s">
        <v>38</v>
      </c>
    </row>
    <row r="32" spans="1:4" ht="15.75" thickBot="1">
      <c r="A32" s="152"/>
      <c r="B32" s="154"/>
      <c r="C32" s="154"/>
      <c r="D32" s="154"/>
    </row>
    <row r="33" spans="1:4" ht="15">
      <c r="A33" s="65" t="s">
        <v>735</v>
      </c>
      <c r="B33" s="69" t="s">
        <v>941</v>
      </c>
      <c r="C33" s="67">
        <v>75</v>
      </c>
      <c r="D33" s="68">
        <v>75</v>
      </c>
    </row>
    <row r="34" spans="1:4" ht="15">
      <c r="A34" s="65" t="s">
        <v>736</v>
      </c>
      <c r="B34" s="69" t="s">
        <v>940</v>
      </c>
      <c r="C34" s="67">
        <v>75</v>
      </c>
      <c r="D34" s="68">
        <v>75</v>
      </c>
    </row>
    <row r="35" spans="1:4" ht="15">
      <c r="A35" s="65" t="s">
        <v>737</v>
      </c>
      <c r="B35" s="69" t="s">
        <v>61</v>
      </c>
      <c r="C35" s="67">
        <v>75</v>
      </c>
      <c r="D35" s="68">
        <v>75</v>
      </c>
    </row>
    <row r="36" spans="1:4" ht="15">
      <c r="A36" s="65" t="s">
        <v>738</v>
      </c>
      <c r="B36" s="69" t="s">
        <v>69</v>
      </c>
      <c r="C36" s="67">
        <v>75</v>
      </c>
      <c r="D36" s="68">
        <v>75</v>
      </c>
    </row>
    <row r="37" spans="1:4" ht="15">
      <c r="A37" s="65" t="s">
        <v>739</v>
      </c>
      <c r="B37" s="69" t="s">
        <v>939</v>
      </c>
      <c r="C37" s="67">
        <v>75</v>
      </c>
      <c r="D37" s="68">
        <v>75</v>
      </c>
    </row>
    <row r="38" spans="1:4" ht="15">
      <c r="A38" s="65" t="s">
        <v>740</v>
      </c>
      <c r="B38" s="69" t="s">
        <v>943</v>
      </c>
      <c r="C38" s="67">
        <v>75</v>
      </c>
      <c r="D38" s="68">
        <v>75</v>
      </c>
    </row>
    <row r="39" spans="1:4" ht="15">
      <c r="A39" s="65" t="s">
        <v>741</v>
      </c>
      <c r="B39" s="69" t="s">
        <v>946</v>
      </c>
      <c r="C39" s="67">
        <v>75</v>
      </c>
      <c r="D39" s="68">
        <v>75</v>
      </c>
    </row>
    <row r="40" spans="1:4" ht="15">
      <c r="A40" s="65" t="s">
        <v>742</v>
      </c>
      <c r="B40" s="69" t="s">
        <v>945</v>
      </c>
      <c r="C40" s="67">
        <v>75</v>
      </c>
      <c r="D40" s="68">
        <v>75</v>
      </c>
    </row>
    <row r="41" spans="1:4" ht="15">
      <c r="A41" s="65" t="s">
        <v>743</v>
      </c>
      <c r="B41" s="69" t="s">
        <v>953</v>
      </c>
      <c r="C41" s="67">
        <v>75</v>
      </c>
      <c r="D41" s="68">
        <v>75</v>
      </c>
    </row>
    <row r="42" spans="1:4" ht="15">
      <c r="A42" s="65" t="s">
        <v>744</v>
      </c>
      <c r="B42" s="69" t="s">
        <v>171</v>
      </c>
      <c r="C42" s="67">
        <v>75</v>
      </c>
      <c r="D42" s="68">
        <v>75</v>
      </c>
    </row>
    <row r="43" spans="1:4" ht="15">
      <c r="A43" s="65" t="s">
        <v>745</v>
      </c>
      <c r="B43" s="69" t="s">
        <v>991</v>
      </c>
      <c r="C43" s="67">
        <v>75</v>
      </c>
      <c r="D43" s="68">
        <v>75</v>
      </c>
    </row>
    <row r="44" spans="1:4" ht="15">
      <c r="A44" s="65" t="s">
        <v>746</v>
      </c>
      <c r="B44" s="69" t="s">
        <v>954</v>
      </c>
      <c r="C44" s="67">
        <v>75</v>
      </c>
      <c r="D44" s="68">
        <v>75</v>
      </c>
    </row>
    <row r="45" spans="1:4" ht="15">
      <c r="A45" s="65" t="s">
        <v>747</v>
      </c>
      <c r="B45" s="69" t="s">
        <v>165</v>
      </c>
      <c r="C45" s="67">
        <v>75</v>
      </c>
      <c r="D45" s="68">
        <v>75</v>
      </c>
    </row>
    <row r="46" spans="1:4" ht="15">
      <c r="A46" s="65" t="s">
        <v>748</v>
      </c>
      <c r="B46" s="69" t="s">
        <v>956</v>
      </c>
      <c r="C46" s="67">
        <v>75</v>
      </c>
      <c r="D46" s="68">
        <v>75</v>
      </c>
    </row>
    <row r="47" spans="1:4" ht="15">
      <c r="A47" s="65" t="s">
        <v>749</v>
      </c>
      <c r="B47" s="69" t="s">
        <v>155</v>
      </c>
      <c r="C47" s="67">
        <v>75</v>
      </c>
      <c r="D47" s="68">
        <v>75</v>
      </c>
    </row>
    <row r="48" spans="1:4" ht="15">
      <c r="A48" s="65" t="s">
        <v>750</v>
      </c>
      <c r="B48" s="69" t="s">
        <v>205</v>
      </c>
      <c r="C48" s="67">
        <v>75</v>
      </c>
      <c r="D48" s="68">
        <v>75</v>
      </c>
    </row>
    <row r="49" spans="1:4" ht="15">
      <c r="A49" s="65" t="s">
        <v>751</v>
      </c>
      <c r="B49" s="69" t="s">
        <v>233</v>
      </c>
      <c r="C49" s="67">
        <v>75</v>
      </c>
      <c r="D49" s="68">
        <v>75</v>
      </c>
    </row>
    <row r="50" spans="1:4" ht="15">
      <c r="A50" s="65" t="s">
        <v>752</v>
      </c>
      <c r="B50" s="69" t="s">
        <v>627</v>
      </c>
      <c r="C50" s="67">
        <v>75</v>
      </c>
      <c r="D50" s="68">
        <v>75</v>
      </c>
    </row>
    <row r="51" spans="1:4" ht="15">
      <c r="A51" s="65" t="s">
        <v>753</v>
      </c>
      <c r="B51" s="69" t="s">
        <v>231</v>
      </c>
      <c r="C51" s="67">
        <v>75</v>
      </c>
      <c r="D51" s="68">
        <v>75</v>
      </c>
    </row>
    <row r="52" spans="1:4" ht="15">
      <c r="A52" s="65" t="s">
        <v>754</v>
      </c>
      <c r="B52" s="69" t="s">
        <v>243</v>
      </c>
      <c r="C52" s="67">
        <v>75</v>
      </c>
      <c r="D52" s="68">
        <v>75</v>
      </c>
    </row>
    <row r="53" spans="1:4" ht="15">
      <c r="A53" s="65" t="s">
        <v>755</v>
      </c>
      <c r="B53" s="69" t="s">
        <v>245</v>
      </c>
      <c r="C53" s="67">
        <v>75</v>
      </c>
      <c r="D53" s="68">
        <v>75</v>
      </c>
    </row>
    <row r="54" spans="1:4" ht="15">
      <c r="A54" s="65" t="s">
        <v>756</v>
      </c>
      <c r="B54" s="69" t="s">
        <v>213</v>
      </c>
      <c r="C54" s="67">
        <v>75</v>
      </c>
      <c r="D54" s="68">
        <v>75</v>
      </c>
    </row>
    <row r="55" spans="1:4" ht="15">
      <c r="A55" s="65" t="s">
        <v>757</v>
      </c>
      <c r="B55" s="69" t="s">
        <v>977</v>
      </c>
      <c r="C55" s="67">
        <v>75</v>
      </c>
      <c r="D55" s="68">
        <v>75</v>
      </c>
    </row>
    <row r="56" spans="1:4" ht="15">
      <c r="A56" s="65" t="s">
        <v>758</v>
      </c>
      <c r="B56" s="69" t="s">
        <v>267</v>
      </c>
      <c r="C56" s="67">
        <v>75</v>
      </c>
      <c r="D56" s="68">
        <v>75</v>
      </c>
    </row>
    <row r="57" spans="1:4" ht="15">
      <c r="A57" s="65" t="s">
        <v>759</v>
      </c>
      <c r="B57" s="69" t="s">
        <v>259</v>
      </c>
      <c r="C57" s="67">
        <v>75</v>
      </c>
      <c r="D57" s="68">
        <v>75</v>
      </c>
    </row>
    <row r="58" spans="1:4" ht="15">
      <c r="A58" s="65" t="s">
        <v>760</v>
      </c>
      <c r="B58" s="69" t="s">
        <v>957</v>
      </c>
      <c r="C58" s="67">
        <v>75</v>
      </c>
      <c r="D58" s="68">
        <v>75</v>
      </c>
    </row>
    <row r="59" spans="1:4" ht="15">
      <c r="A59" s="65" t="s">
        <v>761</v>
      </c>
      <c r="B59" s="69" t="s">
        <v>972</v>
      </c>
      <c r="C59" s="67">
        <v>75</v>
      </c>
      <c r="D59" s="68">
        <v>75</v>
      </c>
    </row>
    <row r="60" spans="1:4" ht="15">
      <c r="A60" s="65" t="s">
        <v>762</v>
      </c>
      <c r="B60" s="69" t="s">
        <v>958</v>
      </c>
      <c r="C60" s="67">
        <v>75</v>
      </c>
      <c r="D60" s="68">
        <v>75</v>
      </c>
    </row>
    <row r="61" spans="1:4" ht="15">
      <c r="A61" s="65" t="s">
        <v>763</v>
      </c>
      <c r="B61" s="69" t="s">
        <v>291</v>
      </c>
      <c r="C61" s="67">
        <v>75</v>
      </c>
      <c r="D61" s="68">
        <v>75</v>
      </c>
    </row>
    <row r="62" spans="1:4" ht="15">
      <c r="A62" s="65" t="s">
        <v>764</v>
      </c>
      <c r="B62" s="69" t="s">
        <v>247</v>
      </c>
      <c r="C62" s="67">
        <v>75</v>
      </c>
      <c r="D62" s="68">
        <v>75</v>
      </c>
    </row>
    <row r="63" spans="1:4" ht="15">
      <c r="A63" s="65" t="s">
        <v>765</v>
      </c>
      <c r="B63" s="69" t="s">
        <v>970</v>
      </c>
      <c r="C63" s="67">
        <v>75</v>
      </c>
      <c r="D63" s="68">
        <v>75</v>
      </c>
    </row>
    <row r="64" spans="1:4" ht="15">
      <c r="A64" s="65" t="s">
        <v>766</v>
      </c>
      <c r="B64" s="69" t="s">
        <v>633</v>
      </c>
      <c r="C64" s="67">
        <v>75</v>
      </c>
      <c r="D64" s="68">
        <v>75</v>
      </c>
    </row>
    <row r="65" spans="1:4" ht="15">
      <c r="A65" s="65" t="s">
        <v>767</v>
      </c>
      <c r="B65" s="69" t="s">
        <v>971</v>
      </c>
      <c r="C65" s="67">
        <v>75</v>
      </c>
      <c r="D65" s="68">
        <v>75</v>
      </c>
    </row>
    <row r="66" spans="1:4" ht="15">
      <c r="A66" s="65" t="s">
        <v>768</v>
      </c>
      <c r="B66" s="69" t="s">
        <v>985</v>
      </c>
      <c r="C66" s="67">
        <v>75</v>
      </c>
      <c r="D66" s="68">
        <v>75</v>
      </c>
    </row>
    <row r="67" spans="1:4" ht="15">
      <c r="A67" s="65" t="s">
        <v>769</v>
      </c>
      <c r="B67" s="69" t="s">
        <v>637</v>
      </c>
      <c r="C67" s="67">
        <v>75</v>
      </c>
      <c r="D67" s="68">
        <v>75</v>
      </c>
    </row>
    <row r="68" spans="1:4" ht="15">
      <c r="A68" s="65" t="s">
        <v>770</v>
      </c>
      <c r="B68" s="69" t="s">
        <v>349</v>
      </c>
      <c r="C68" s="67">
        <v>75</v>
      </c>
      <c r="D68" s="68">
        <v>75</v>
      </c>
    </row>
    <row r="69" spans="1:4" ht="15">
      <c r="A69" s="65" t="s">
        <v>771</v>
      </c>
      <c r="B69" s="69" t="s">
        <v>990</v>
      </c>
      <c r="C69" s="67">
        <v>75</v>
      </c>
      <c r="D69" s="68">
        <v>75</v>
      </c>
    </row>
    <row r="70" spans="1:4" ht="15">
      <c r="A70" s="65" t="s">
        <v>772</v>
      </c>
      <c r="B70" s="69" t="s">
        <v>359</v>
      </c>
      <c r="C70" s="67">
        <v>75</v>
      </c>
      <c r="D70" s="68">
        <v>75</v>
      </c>
    </row>
    <row r="71" spans="1:4" ht="15">
      <c r="A71" s="65" t="s">
        <v>773</v>
      </c>
      <c r="B71" s="69" t="s">
        <v>978</v>
      </c>
      <c r="C71" s="67">
        <v>75</v>
      </c>
      <c r="D71" s="68">
        <v>75</v>
      </c>
    </row>
    <row r="72" spans="1:4" ht="15">
      <c r="A72" s="65" t="s">
        <v>774</v>
      </c>
      <c r="B72" s="69" t="s">
        <v>229</v>
      </c>
      <c r="C72" s="67">
        <v>75</v>
      </c>
      <c r="D72" s="68">
        <v>75</v>
      </c>
    </row>
    <row r="73" spans="1:4" ht="15">
      <c r="A73" s="65" t="s">
        <v>775</v>
      </c>
      <c r="B73" s="69" t="s">
        <v>980</v>
      </c>
      <c r="C73" s="67">
        <v>75</v>
      </c>
      <c r="D73" s="68">
        <v>75</v>
      </c>
    </row>
    <row r="74" spans="1:4" ht="15">
      <c r="A74" s="65" t="s">
        <v>776</v>
      </c>
      <c r="B74" s="69" t="s">
        <v>391</v>
      </c>
      <c r="C74" s="67">
        <v>75</v>
      </c>
      <c r="D74" s="68">
        <v>75</v>
      </c>
    </row>
    <row r="75" spans="1:4" ht="15">
      <c r="A75" s="65" t="s">
        <v>777</v>
      </c>
      <c r="B75" s="69" t="s">
        <v>973</v>
      </c>
      <c r="C75" s="67">
        <v>75</v>
      </c>
      <c r="D75" s="68">
        <v>75</v>
      </c>
    </row>
    <row r="76" spans="1:4" ht="15">
      <c r="A76" s="65" t="s">
        <v>778</v>
      </c>
      <c r="B76" s="69" t="s">
        <v>981</v>
      </c>
      <c r="C76" s="67">
        <v>75</v>
      </c>
      <c r="D76" s="68">
        <v>75</v>
      </c>
    </row>
    <row r="77" spans="1:4" ht="15">
      <c r="A77" s="65" t="s">
        <v>779</v>
      </c>
      <c r="B77" s="69" t="s">
        <v>399</v>
      </c>
      <c r="C77" s="67">
        <v>75</v>
      </c>
      <c r="D77" s="68">
        <v>75</v>
      </c>
    </row>
    <row r="78" spans="1:4" ht="15">
      <c r="A78" s="65" t="s">
        <v>780</v>
      </c>
      <c r="B78" s="69" t="s">
        <v>982</v>
      </c>
      <c r="C78" s="67">
        <v>75</v>
      </c>
      <c r="D78" s="68">
        <v>75</v>
      </c>
    </row>
    <row r="79" spans="1:4" ht="15">
      <c r="A79" s="65" t="s">
        <v>781</v>
      </c>
      <c r="B79" s="69" t="s">
        <v>269</v>
      </c>
      <c r="C79" s="67">
        <v>75</v>
      </c>
      <c r="D79" s="68">
        <v>75</v>
      </c>
    </row>
    <row r="80" spans="1:4" ht="15">
      <c r="A80" s="65" t="s">
        <v>782</v>
      </c>
      <c r="B80" s="69" t="s">
        <v>175</v>
      </c>
      <c r="C80" s="67">
        <v>75</v>
      </c>
      <c r="D80" s="68">
        <v>75</v>
      </c>
    </row>
    <row r="81" spans="1:4" ht="15">
      <c r="A81" s="65" t="s">
        <v>783</v>
      </c>
      <c r="B81" s="69" t="s">
        <v>948</v>
      </c>
      <c r="C81" s="67">
        <v>75</v>
      </c>
      <c r="D81" s="68">
        <v>75</v>
      </c>
    </row>
    <row r="82" spans="1:4" ht="15">
      <c r="A82" s="65" t="s">
        <v>784</v>
      </c>
      <c r="B82" s="69" t="s">
        <v>415</v>
      </c>
      <c r="C82" s="67">
        <v>75</v>
      </c>
      <c r="D82" s="68">
        <v>75</v>
      </c>
    </row>
    <row r="83" spans="1:4" ht="15">
      <c r="A83" s="65" t="s">
        <v>785</v>
      </c>
      <c r="B83" s="69" t="s">
        <v>950</v>
      </c>
      <c r="C83" s="67">
        <v>75</v>
      </c>
      <c r="D83" s="68">
        <v>75</v>
      </c>
    </row>
    <row r="84" spans="1:4" ht="15">
      <c r="A84" s="65" t="s">
        <v>786</v>
      </c>
      <c r="B84" s="69" t="s">
        <v>437</v>
      </c>
      <c r="C84" s="67">
        <v>75</v>
      </c>
      <c r="D84" s="68">
        <v>75</v>
      </c>
    </row>
    <row r="85" spans="1:4" ht="15">
      <c r="A85" s="65" t="s">
        <v>787</v>
      </c>
      <c r="B85" s="69" t="s">
        <v>561</v>
      </c>
      <c r="C85" s="67">
        <v>75</v>
      </c>
      <c r="D85" s="68">
        <v>75</v>
      </c>
    </row>
    <row r="86" spans="1:4" ht="15">
      <c r="A86" s="65" t="s">
        <v>788</v>
      </c>
      <c r="B86" s="69" t="s">
        <v>611</v>
      </c>
      <c r="C86" s="67">
        <v>75</v>
      </c>
      <c r="D86" s="68">
        <v>75</v>
      </c>
    </row>
    <row r="87" spans="1:4" ht="15">
      <c r="A87" s="65" t="s">
        <v>789</v>
      </c>
      <c r="B87" s="69" t="s">
        <v>457</v>
      </c>
      <c r="C87" s="67">
        <v>75</v>
      </c>
      <c r="D87" s="68">
        <v>75</v>
      </c>
    </row>
    <row r="88" spans="1:4" ht="15">
      <c r="A88" s="65" t="s">
        <v>790</v>
      </c>
      <c r="B88" s="69" t="s">
        <v>983</v>
      </c>
      <c r="C88" s="67">
        <v>75</v>
      </c>
      <c r="D88" s="68">
        <v>75</v>
      </c>
    </row>
    <row r="89" spans="1:4" ht="15">
      <c r="A89" s="65" t="s">
        <v>791</v>
      </c>
      <c r="B89" s="69" t="s">
        <v>975</v>
      </c>
      <c r="C89" s="67">
        <v>75</v>
      </c>
      <c r="D89" s="68">
        <v>75</v>
      </c>
    </row>
    <row r="90" spans="1:4" ht="15">
      <c r="A90" s="65" t="s">
        <v>792</v>
      </c>
      <c r="B90" s="69" t="s">
        <v>65</v>
      </c>
      <c r="C90" s="67">
        <v>75</v>
      </c>
      <c r="D90" s="68">
        <v>75</v>
      </c>
    </row>
    <row r="91" spans="1:4" ht="15">
      <c r="A91" s="65" t="s">
        <v>793</v>
      </c>
      <c r="B91" s="69" t="s">
        <v>469</v>
      </c>
      <c r="C91" s="67">
        <v>75</v>
      </c>
      <c r="D91" s="68">
        <v>75</v>
      </c>
    </row>
    <row r="92" spans="1:4" ht="15">
      <c r="A92" s="65" t="s">
        <v>794</v>
      </c>
      <c r="B92" s="69" t="s">
        <v>121</v>
      </c>
      <c r="C92" s="67">
        <v>75</v>
      </c>
      <c r="D92" s="68">
        <v>75</v>
      </c>
    </row>
    <row r="93" spans="1:4" ht="15">
      <c r="A93" s="65" t="s">
        <v>795</v>
      </c>
      <c r="B93" s="69" t="s">
        <v>997</v>
      </c>
      <c r="C93" s="67">
        <v>75</v>
      </c>
      <c r="D93" s="68">
        <v>75</v>
      </c>
    </row>
    <row r="94" spans="1:4" ht="15">
      <c r="A94" s="65" t="s">
        <v>796</v>
      </c>
      <c r="B94" s="69" t="s">
        <v>944</v>
      </c>
      <c r="C94" s="67">
        <v>75</v>
      </c>
      <c r="D94" s="68">
        <v>75</v>
      </c>
    </row>
    <row r="95" spans="1:4" ht="15">
      <c r="A95" s="65" t="s">
        <v>797</v>
      </c>
      <c r="B95" s="69" t="s">
        <v>567</v>
      </c>
      <c r="C95" s="67">
        <v>75</v>
      </c>
      <c r="D95" s="68">
        <v>75</v>
      </c>
    </row>
    <row r="96" spans="1:4" ht="15">
      <c r="A96" s="65" t="s">
        <v>798</v>
      </c>
      <c r="B96" s="69" t="s">
        <v>477</v>
      </c>
      <c r="C96" s="67">
        <v>75</v>
      </c>
      <c r="D96" s="68">
        <v>75</v>
      </c>
    </row>
    <row r="97" spans="1:4" ht="15">
      <c r="A97" s="65" t="s">
        <v>799</v>
      </c>
      <c r="B97" s="69" t="s">
        <v>988</v>
      </c>
      <c r="C97" s="67">
        <v>75</v>
      </c>
      <c r="D97" s="68">
        <v>75</v>
      </c>
    </row>
    <row r="98" spans="1:4" ht="15">
      <c r="A98" s="65" t="s">
        <v>800</v>
      </c>
      <c r="B98" s="69" t="s">
        <v>487</v>
      </c>
      <c r="C98" s="67">
        <v>75</v>
      </c>
      <c r="D98" s="68">
        <v>75</v>
      </c>
    </row>
    <row r="99" spans="1:4" ht="15">
      <c r="A99" s="65" t="s">
        <v>801</v>
      </c>
      <c r="B99" s="69" t="s">
        <v>495</v>
      </c>
      <c r="C99" s="67">
        <v>75</v>
      </c>
      <c r="D99" s="68">
        <v>75</v>
      </c>
    </row>
    <row r="100" spans="1:4" ht="15">
      <c r="A100" s="65" t="s">
        <v>802</v>
      </c>
      <c r="B100" s="69" t="s">
        <v>989</v>
      </c>
      <c r="C100" s="67">
        <v>75</v>
      </c>
      <c r="D100" s="68">
        <v>75</v>
      </c>
    </row>
    <row r="101" spans="1:4" ht="15">
      <c r="A101" s="65" t="s">
        <v>803</v>
      </c>
      <c r="B101" s="69" t="s">
        <v>992</v>
      </c>
      <c r="C101" s="67">
        <v>75</v>
      </c>
      <c r="D101" s="68">
        <v>75</v>
      </c>
    </row>
    <row r="102" spans="1:4" ht="15">
      <c r="A102" s="65" t="s">
        <v>804</v>
      </c>
      <c r="B102" s="69" t="s">
        <v>75</v>
      </c>
      <c r="C102" s="67">
        <v>75</v>
      </c>
      <c r="D102" s="68">
        <v>75</v>
      </c>
    </row>
    <row r="103" spans="1:4" ht="15">
      <c r="A103" s="65" t="s">
        <v>805</v>
      </c>
      <c r="B103" s="69" t="s">
        <v>539</v>
      </c>
      <c r="C103" s="67">
        <v>75</v>
      </c>
      <c r="D103" s="68">
        <v>75</v>
      </c>
    </row>
    <row r="104" spans="1:4" ht="15">
      <c r="A104" s="65" t="s">
        <v>806</v>
      </c>
      <c r="B104" s="69" t="s">
        <v>996</v>
      </c>
      <c r="C104" s="67">
        <v>75</v>
      </c>
      <c r="D104" s="68">
        <v>75</v>
      </c>
    </row>
    <row r="105" spans="1:4" ht="15">
      <c r="A105" s="65" t="s">
        <v>807</v>
      </c>
      <c r="B105" s="69" t="s">
        <v>241</v>
      </c>
      <c r="C105" s="67">
        <v>75</v>
      </c>
      <c r="D105" s="68">
        <v>75</v>
      </c>
    </row>
    <row r="106" spans="1:4" ht="15">
      <c r="A106" s="65" t="s">
        <v>808</v>
      </c>
      <c r="B106" s="69" t="s">
        <v>551</v>
      </c>
      <c r="C106" s="67">
        <v>75</v>
      </c>
      <c r="D106" s="68">
        <v>75</v>
      </c>
    </row>
    <row r="107" spans="1:4" ht="15">
      <c r="A107" s="65" t="s">
        <v>809</v>
      </c>
      <c r="B107" s="69" t="s">
        <v>47</v>
      </c>
      <c r="C107" s="67">
        <v>75</v>
      </c>
      <c r="D107" s="68">
        <v>75</v>
      </c>
    </row>
    <row r="108" spans="1:4" ht="15">
      <c r="A108" s="65" t="s">
        <v>810</v>
      </c>
      <c r="B108" s="69" t="s">
        <v>119</v>
      </c>
      <c r="C108" s="67">
        <v>75</v>
      </c>
      <c r="D108" s="68">
        <v>75</v>
      </c>
    </row>
    <row r="109" spans="1:4" ht="15">
      <c r="A109" s="65" t="s">
        <v>811</v>
      </c>
      <c r="B109" s="69" t="s">
        <v>123</v>
      </c>
      <c r="C109" s="67">
        <v>75</v>
      </c>
      <c r="D109" s="68">
        <v>75</v>
      </c>
    </row>
    <row r="110" spans="1:4" ht="15">
      <c r="A110" s="65" t="s">
        <v>812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813</v>
      </c>
      <c r="B111" s="69" t="s">
        <v>189</v>
      </c>
      <c r="C111" s="67">
        <v>75</v>
      </c>
      <c r="D111" s="68">
        <v>75</v>
      </c>
    </row>
    <row r="112" spans="1:4" ht="15">
      <c r="A112" s="65" t="s">
        <v>814</v>
      </c>
      <c r="B112" s="69" t="s">
        <v>181</v>
      </c>
      <c r="C112" s="67">
        <v>75</v>
      </c>
      <c r="D112" s="68">
        <v>75</v>
      </c>
    </row>
    <row r="113" spans="1:4" ht="15">
      <c r="A113" s="65" t="s">
        <v>815</v>
      </c>
      <c r="B113" s="69" t="s">
        <v>583</v>
      </c>
      <c r="C113" s="67">
        <v>75</v>
      </c>
      <c r="D113" s="68">
        <v>75</v>
      </c>
    </row>
    <row r="114" spans="1:4" ht="15">
      <c r="A114" s="65" t="s">
        <v>816</v>
      </c>
      <c r="B114" s="69" t="s">
        <v>439</v>
      </c>
      <c r="C114" s="67">
        <v>75</v>
      </c>
      <c r="D114" s="68">
        <v>75</v>
      </c>
    </row>
    <row r="115" spans="1:4" ht="15">
      <c r="A115" s="65" t="s">
        <v>817</v>
      </c>
      <c r="B115" s="69" t="s">
        <v>43</v>
      </c>
      <c r="C115" s="67">
        <v>75</v>
      </c>
      <c r="D115" s="68">
        <v>75</v>
      </c>
    </row>
    <row r="116" spans="1:4" ht="15">
      <c r="A116" s="65" t="s">
        <v>818</v>
      </c>
      <c r="B116" s="69" t="s">
        <v>597</v>
      </c>
      <c r="C116" s="67">
        <v>75</v>
      </c>
      <c r="D116" s="68">
        <v>75</v>
      </c>
    </row>
    <row r="117" spans="1:4" ht="15">
      <c r="A117" s="65" t="s">
        <v>819</v>
      </c>
      <c r="B117" s="69" t="s">
        <v>603</v>
      </c>
      <c r="C117" s="67">
        <v>75</v>
      </c>
      <c r="D117" s="68">
        <v>75</v>
      </c>
    </row>
    <row r="118" spans="1:4" ht="15">
      <c r="A118" s="65" t="s">
        <v>820</v>
      </c>
      <c r="B118" s="69" t="s">
        <v>289</v>
      </c>
      <c r="C118" s="67">
        <v>75</v>
      </c>
      <c r="D118" s="68">
        <v>75</v>
      </c>
    </row>
    <row r="119" spans="1:4" ht="15">
      <c r="A119" s="65" t="s">
        <v>821</v>
      </c>
      <c r="B119" s="69" t="s">
        <v>1000</v>
      </c>
      <c r="C119" s="67">
        <v>75</v>
      </c>
      <c r="D119" s="68">
        <v>75</v>
      </c>
    </row>
    <row r="120" spans="1:4" ht="15">
      <c r="A120" s="65" t="s">
        <v>822</v>
      </c>
      <c r="B120" s="69" t="s">
        <v>599</v>
      </c>
      <c r="C120" s="67">
        <v>75</v>
      </c>
      <c r="D120" s="68">
        <v>75</v>
      </c>
    </row>
    <row r="121" spans="1:4" ht="15">
      <c r="A121" s="65" t="s">
        <v>823</v>
      </c>
      <c r="B121" s="69" t="s">
        <v>623</v>
      </c>
      <c r="C121" s="67">
        <v>75</v>
      </c>
      <c r="D121" s="68">
        <v>75</v>
      </c>
    </row>
    <row r="122" spans="1:4" ht="15">
      <c r="A122" s="65" t="s">
        <v>824</v>
      </c>
      <c r="B122" s="69" t="s">
        <v>639</v>
      </c>
      <c r="C122" s="67">
        <v>75</v>
      </c>
      <c r="D122" s="68">
        <v>75</v>
      </c>
    </row>
    <row r="123" spans="1:4" ht="15">
      <c r="A123" s="65" t="s">
        <v>825</v>
      </c>
      <c r="B123" s="69" t="s">
        <v>631</v>
      </c>
      <c r="C123" s="67">
        <v>75</v>
      </c>
      <c r="D123" s="68">
        <v>75</v>
      </c>
    </row>
    <row r="124" spans="1:4" ht="15">
      <c r="A124" s="65" t="s">
        <v>826</v>
      </c>
      <c r="B124" s="69" t="s">
        <v>952</v>
      </c>
      <c r="C124" s="67">
        <v>75</v>
      </c>
      <c r="D124" s="68">
        <v>75</v>
      </c>
    </row>
    <row r="125" spans="1:4" ht="15">
      <c r="A125" s="65" t="s">
        <v>827</v>
      </c>
      <c r="B125" s="69" t="s">
        <v>629</v>
      </c>
      <c r="C125" s="67">
        <v>75</v>
      </c>
      <c r="D125" s="68">
        <v>75</v>
      </c>
    </row>
    <row r="126" spans="1:4" ht="15">
      <c r="A126" s="65" t="s">
        <v>828</v>
      </c>
      <c r="B126" s="69" t="s">
        <v>969</v>
      </c>
      <c r="C126" s="67">
        <v>75</v>
      </c>
      <c r="D126" s="68">
        <v>75</v>
      </c>
    </row>
    <row r="127" spans="1:4" ht="15">
      <c r="A127" s="65" t="s">
        <v>829</v>
      </c>
      <c r="B127" s="69" t="s">
        <v>647</v>
      </c>
      <c r="C127" s="67">
        <v>75</v>
      </c>
      <c r="D127" s="68">
        <v>75</v>
      </c>
    </row>
    <row r="128" spans="1:4" ht="15">
      <c r="A128" s="65" t="s">
        <v>830</v>
      </c>
      <c r="B128" s="69" t="s">
        <v>1003</v>
      </c>
      <c r="C128" s="67">
        <v>75</v>
      </c>
      <c r="D128" s="68">
        <v>75</v>
      </c>
    </row>
    <row r="129" spans="1:4" ht="15">
      <c r="A129" s="65" t="s">
        <v>831</v>
      </c>
      <c r="B129" s="69" t="s">
        <v>1002</v>
      </c>
      <c r="C129" s="67">
        <v>75</v>
      </c>
      <c r="D129" s="68">
        <v>75</v>
      </c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1"/>
      <c r="B1" s="111"/>
      <c r="C1" s="111"/>
      <c r="D1" s="111"/>
    </row>
    <row r="2" spans="1:4" ht="50.1" customHeight="1" thickBot="1">
      <c r="A2" s="102" t="str">
        <f>"MARGIN INTERVALS EFFECTIVE ON "&amp;'OPTIONS - MARGIN INTERVALS'!A1</f>
        <v>MARGIN INTERVALS EFFECTIVE ON MARCH 15, 2023</v>
      </c>
      <c r="B2" s="103"/>
      <c r="C2" s="103"/>
      <c r="D2" s="103"/>
    </row>
    <row r="3" spans="1:4" ht="15" customHeight="1">
      <c r="A3" s="112" t="s">
        <v>17</v>
      </c>
      <c r="B3" s="112" t="s">
        <v>12</v>
      </c>
      <c r="C3" s="112" t="s">
        <v>13</v>
      </c>
      <c r="D3" s="112" t="s">
        <v>14</v>
      </c>
    </row>
    <row r="4" spans="1:4" ht="15.75" thickBot="1">
      <c r="A4" s="113"/>
      <c r="B4" s="113"/>
      <c r="C4" s="113"/>
      <c r="D4" s="113"/>
    </row>
    <row r="5" spans="1:4" ht="15">
      <c r="A5" s="48" t="s">
        <v>677</v>
      </c>
      <c r="B5" s="49" t="s">
        <v>678</v>
      </c>
      <c r="C5" s="39">
        <v>0.0030110438279909776</v>
      </c>
      <c r="D5" s="50">
        <v>0.004565055957438605</v>
      </c>
    </row>
    <row r="6" spans="1:4" ht="15">
      <c r="A6" s="48" t="s">
        <v>679</v>
      </c>
      <c r="B6" s="49" t="s">
        <v>678</v>
      </c>
      <c r="C6" s="39">
        <v>0.004642577224596893</v>
      </c>
      <c r="D6" s="50">
        <v>0.006295072368476488</v>
      </c>
    </row>
    <row r="7" spans="1:4" ht="15">
      <c r="A7" s="48" t="s">
        <v>680</v>
      </c>
      <c r="B7" s="49" t="s">
        <v>678</v>
      </c>
      <c r="C7" s="39">
        <v>0.005664860435698062</v>
      </c>
      <c r="D7" s="50">
        <v>0.006392318497290985</v>
      </c>
    </row>
    <row r="8" spans="1:4" ht="15">
      <c r="A8" s="48" t="s">
        <v>681</v>
      </c>
      <c r="B8" s="49" t="s">
        <v>678</v>
      </c>
      <c r="C8" s="39">
        <v>0.005454601749361613</v>
      </c>
      <c r="D8" s="50">
        <v>0.005502749849053042</v>
      </c>
    </row>
    <row r="9" spans="1:4" ht="15">
      <c r="A9" s="48" t="s">
        <v>682</v>
      </c>
      <c r="B9" s="49" t="s">
        <v>683</v>
      </c>
      <c r="C9" s="39">
        <v>0.02573805655932984</v>
      </c>
      <c r="D9" s="50">
        <v>0.02685558486283857</v>
      </c>
    </row>
    <row r="10" spans="1:4" ht="15">
      <c r="A10" s="48" t="s">
        <v>684</v>
      </c>
      <c r="B10" s="49" t="s">
        <v>685</v>
      </c>
      <c r="C10" s="39">
        <v>0.016624314270748407</v>
      </c>
      <c r="D10" s="50">
        <v>0.01738230087643921</v>
      </c>
    </row>
    <row r="11" spans="1:4" ht="15">
      <c r="A11" s="48" t="s">
        <v>686</v>
      </c>
      <c r="B11" s="49" t="s">
        <v>687</v>
      </c>
      <c r="C11" s="39">
        <v>0.0072121888970066005</v>
      </c>
      <c r="D11" s="50">
        <v>0.0080052532376204</v>
      </c>
    </row>
    <row r="12" spans="1:4" ht="15">
      <c r="A12" s="48" t="s">
        <v>688</v>
      </c>
      <c r="B12" s="49" t="s">
        <v>689</v>
      </c>
      <c r="C12" s="39">
        <v>0.008251289957095145</v>
      </c>
      <c r="D12" s="50">
        <v>0.008216959993698246</v>
      </c>
    </row>
    <row r="13" spans="1:4" ht="15">
      <c r="A13" s="48" t="s">
        <v>690</v>
      </c>
      <c r="B13" s="49" t="s">
        <v>691</v>
      </c>
      <c r="C13" s="39">
        <v>0.001919221743250055</v>
      </c>
      <c r="D13" s="50">
        <v>0.0019938788345965127</v>
      </c>
    </row>
    <row r="14" spans="1:4" ht="15">
      <c r="A14" s="63" t="s">
        <v>692</v>
      </c>
      <c r="B14" s="49" t="s">
        <v>691</v>
      </c>
      <c r="C14" s="39">
        <v>0.003791160262742906</v>
      </c>
      <c r="D14" s="50">
        <v>0.005760508302438482</v>
      </c>
    </row>
    <row r="15" spans="1:4" ht="15">
      <c r="A15" s="48" t="s">
        <v>693</v>
      </c>
      <c r="B15" s="49" t="s">
        <v>691</v>
      </c>
      <c r="C15" s="39">
        <v>0.005616756445348054</v>
      </c>
      <c r="D15" s="50">
        <v>0.0070076962781402165</v>
      </c>
    </row>
    <row r="16" spans="1:4" ht="15">
      <c r="A16" s="48" t="s">
        <v>694</v>
      </c>
      <c r="B16" s="49" t="s">
        <v>691</v>
      </c>
      <c r="C16" s="39">
        <v>0.005547588058209704</v>
      </c>
      <c r="D16" s="50">
        <v>0.005618626580556033</v>
      </c>
    </row>
    <row r="17" spans="1:4" ht="15">
      <c r="A17" s="63" t="s">
        <v>695</v>
      </c>
      <c r="B17" s="49" t="s">
        <v>696</v>
      </c>
      <c r="C17" s="39">
        <v>0.05596536314433911</v>
      </c>
      <c r="D17" s="50">
        <v>0.05688195587178513</v>
      </c>
    </row>
    <row r="18" spans="1:4" ht="15">
      <c r="A18" s="63" t="s">
        <v>697</v>
      </c>
      <c r="B18" s="49" t="s">
        <v>698</v>
      </c>
      <c r="C18" s="39">
        <v>0.056322764704392625</v>
      </c>
      <c r="D18" s="50">
        <v>0.05635815626780316</v>
      </c>
    </row>
    <row r="19" spans="1:4" ht="15">
      <c r="A19" s="63" t="s">
        <v>699</v>
      </c>
      <c r="B19" s="49" t="s">
        <v>700</v>
      </c>
      <c r="C19" s="39">
        <v>0.05510394848501666</v>
      </c>
      <c r="D19" s="50">
        <v>0.05503572207164305</v>
      </c>
    </row>
    <row r="20" spans="1:4" ht="15">
      <c r="A20" s="63" t="s">
        <v>701</v>
      </c>
      <c r="B20" s="49" t="s">
        <v>702</v>
      </c>
      <c r="C20" s="39">
        <v>0.025596516077534926</v>
      </c>
      <c r="D20" s="50">
        <v>0.029608125735011197</v>
      </c>
    </row>
    <row r="21" spans="1:4" ht="15">
      <c r="A21" s="63" t="s">
        <v>703</v>
      </c>
      <c r="B21" s="53" t="s">
        <v>702</v>
      </c>
      <c r="C21" s="39">
        <v>0.042829892262207445</v>
      </c>
      <c r="D21" s="50">
        <v>0.042566789903700504</v>
      </c>
    </row>
    <row r="22" spans="1:4" ht="15">
      <c r="A22" s="63" t="s">
        <v>704</v>
      </c>
      <c r="B22" s="53" t="s">
        <v>702</v>
      </c>
      <c r="C22" s="39">
        <v>0.04430746264358204</v>
      </c>
      <c r="D22" s="50">
        <v>0.044298062631356945</v>
      </c>
    </row>
    <row r="23" spans="1:4" ht="15">
      <c r="A23" s="63" t="s">
        <v>705</v>
      </c>
      <c r="B23" s="53" t="s">
        <v>706</v>
      </c>
      <c r="C23" s="39">
        <v>0.05483504001402281</v>
      </c>
      <c r="D23" s="50">
        <v>0.054767397784154626</v>
      </c>
    </row>
    <row r="24" spans="1:4" ht="15">
      <c r="A24" s="63" t="s">
        <v>707</v>
      </c>
      <c r="B24" s="53" t="s">
        <v>708</v>
      </c>
      <c r="C24" s="39">
        <v>0.12100640359169437</v>
      </c>
      <c r="D24" s="50">
        <v>0.12345475957622282</v>
      </c>
    </row>
    <row r="25" spans="1:4" ht="15">
      <c r="A25" s="63" t="s">
        <v>709</v>
      </c>
      <c r="B25" s="53" t="s">
        <v>710</v>
      </c>
      <c r="C25" s="39">
        <v>0.05948528437257149</v>
      </c>
      <c r="D25" s="50">
        <v>0.06010934574720978</v>
      </c>
    </row>
    <row r="26" spans="1:4" ht="15">
      <c r="A26" s="63" t="s">
        <v>711</v>
      </c>
      <c r="B26" s="53" t="s">
        <v>712</v>
      </c>
      <c r="C26" s="39">
        <v>0.08752324558532902</v>
      </c>
      <c r="D26" s="50">
        <v>0.08809601944930281</v>
      </c>
    </row>
    <row r="27" spans="1:4" ht="15">
      <c r="A27" s="63" t="s">
        <v>713</v>
      </c>
      <c r="B27" s="53" t="s">
        <v>714</v>
      </c>
      <c r="C27" s="39">
        <v>0.056574306221996204</v>
      </c>
      <c r="D27" s="50">
        <v>0.056611473919999725</v>
      </c>
    </row>
    <row r="28" spans="1:4" ht="15">
      <c r="A28" s="63" t="s">
        <v>715</v>
      </c>
      <c r="B28" s="53" t="s">
        <v>716</v>
      </c>
      <c r="C28" s="39">
        <v>0.05919576639219165</v>
      </c>
      <c r="D28" s="50">
        <v>0.05983527430155383</v>
      </c>
    </row>
    <row r="29" spans="1:4" ht="15">
      <c r="A29" s="63" t="s">
        <v>717</v>
      </c>
      <c r="B29" s="53" t="s">
        <v>718</v>
      </c>
      <c r="C29" s="39">
        <v>0.08334215847901472</v>
      </c>
      <c r="D29" s="50">
        <v>0.08304815780244673</v>
      </c>
    </row>
    <row r="30" spans="1:4" ht="15">
      <c r="A30" s="63" t="s">
        <v>719</v>
      </c>
      <c r="B30" s="53" t="s">
        <v>720</v>
      </c>
      <c r="C30" s="39">
        <v>0.060590730981949045</v>
      </c>
      <c r="D30" s="50">
        <v>0.06110680662229753</v>
      </c>
    </row>
    <row r="31" spans="1:4" ht="15">
      <c r="A31" s="63" t="s">
        <v>721</v>
      </c>
      <c r="B31" s="53" t="s">
        <v>722</v>
      </c>
      <c r="C31" s="39">
        <v>0.056574306221996204</v>
      </c>
      <c r="D31" s="50">
        <v>0.056611473919999725</v>
      </c>
    </row>
    <row r="32" spans="1:4" ht="15">
      <c r="A32" s="63" t="s">
        <v>723</v>
      </c>
      <c r="B32" s="53" t="s">
        <v>724</v>
      </c>
      <c r="C32" s="39">
        <v>0.06669370113318715</v>
      </c>
      <c r="D32" s="50">
        <v>0.06649862694410819</v>
      </c>
    </row>
    <row r="33" spans="1:4" ht="15">
      <c r="A33" s="63" t="s">
        <v>725</v>
      </c>
      <c r="B33" s="53" t="s">
        <v>726</v>
      </c>
      <c r="C33" s="39">
        <v>0.051554999818798485</v>
      </c>
      <c r="D33" s="50">
        <v>0.051393058646265984</v>
      </c>
    </row>
    <row r="34" spans="1:4" ht="15">
      <c r="A34" s="63" t="s">
        <v>727</v>
      </c>
      <c r="B34" s="53" t="s">
        <v>728</v>
      </c>
      <c r="C34" s="39">
        <v>0.04725186402533212</v>
      </c>
      <c r="D34" s="50">
        <v>0.04710070034277748</v>
      </c>
    </row>
    <row r="35" spans="1:4" ht="15">
      <c r="A35" s="63" t="s">
        <v>729</v>
      </c>
      <c r="B35" s="53" t="s">
        <v>730</v>
      </c>
      <c r="C35" s="39">
        <v>0.05219697250592492</v>
      </c>
      <c r="D35" s="50">
        <v>0.05228402422226129</v>
      </c>
    </row>
    <row r="36" spans="1:4" ht="15">
      <c r="A36" s="63" t="s">
        <v>731</v>
      </c>
      <c r="B36" s="53" t="s">
        <v>732</v>
      </c>
      <c r="C36" s="39">
        <v>0.06583847906557429</v>
      </c>
      <c r="D36" s="50">
        <v>0.06640220411328412</v>
      </c>
    </row>
    <row r="37" spans="1:4" ht="15">
      <c r="A37" s="63" t="s">
        <v>733</v>
      </c>
      <c r="B37" s="53" t="s">
        <v>734</v>
      </c>
      <c r="C37" s="39">
        <v>0.11079191032569088</v>
      </c>
      <c r="D37" s="50">
        <v>0.11211121028390686</v>
      </c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6"/>
      <c r="B1" s="176"/>
      <c r="C1" s="176"/>
    </row>
    <row r="2" spans="1:3" ht="50.1" customHeight="1" thickBot="1">
      <c r="A2" s="177" t="str">
        <f>"IMPUTATIONS POUR POSITION MIXTE INTER-MARCHANDISE EN VIGUEUR LE "&amp;'OPTIONS - INTERVALLES DE MARGE'!A1</f>
        <v>IMPUTATIONS POUR POSITION MIXTE INTER-MARCHANDISE EN VIGUEUR LE 15 MARS 2023</v>
      </c>
      <c r="B2" s="178"/>
      <c r="C2" s="179"/>
    </row>
    <row r="3" spans="1:3" ht="15">
      <c r="A3" s="180" t="s">
        <v>32</v>
      </c>
      <c r="B3" s="182" t="s">
        <v>33</v>
      </c>
      <c r="C3" s="184" t="s">
        <v>34</v>
      </c>
    </row>
    <row r="4" spans="1:3" ht="15.75" thickBot="1">
      <c r="A4" s="181"/>
      <c r="B4" s="183"/>
      <c r="C4" s="185"/>
    </row>
    <row r="5" spans="1:3" ht="15">
      <c r="A5" s="84" t="s">
        <v>931</v>
      </c>
      <c r="B5" s="76">
        <v>0.17</v>
      </c>
      <c r="C5" s="77">
        <v>0.17</v>
      </c>
    </row>
    <row r="6" spans="1:3" ht="15">
      <c r="A6" s="84" t="s">
        <v>932</v>
      </c>
      <c r="B6" s="76">
        <v>0.9</v>
      </c>
      <c r="C6" s="77">
        <v>0.9</v>
      </c>
    </row>
    <row r="7" spans="1:3" ht="15">
      <c r="A7" s="84" t="s">
        <v>933</v>
      </c>
      <c r="B7" s="76">
        <v>1</v>
      </c>
      <c r="C7" s="77">
        <v>1</v>
      </c>
    </row>
    <row r="8" spans="1:3" ht="15">
      <c r="A8" s="84" t="s">
        <v>934</v>
      </c>
      <c r="B8" s="76">
        <v>0.9</v>
      </c>
      <c r="C8" s="77">
        <v>0.9</v>
      </c>
    </row>
    <row r="9" spans="1:3" ht="15">
      <c r="A9" s="84" t="s">
        <v>935</v>
      </c>
      <c r="B9" s="76">
        <v>0.9</v>
      </c>
      <c r="C9" s="77">
        <v>0.9</v>
      </c>
    </row>
    <row r="10" spans="1:3" ht="15">
      <c r="A10" s="84" t="s">
        <v>936</v>
      </c>
      <c r="B10" s="76">
        <v>0</v>
      </c>
      <c r="C10" s="77">
        <v>0</v>
      </c>
    </row>
    <row r="11" spans="1:3" ht="15">
      <c r="A11" s="84" t="s">
        <v>937</v>
      </c>
      <c r="B11" s="76">
        <v>0</v>
      </c>
      <c r="C11" s="77">
        <v>0</v>
      </c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"MARGIN INTERVALS EFFECTIVE ON "&amp;'OPTIONS - MARGIN INTERVALS'!A1</f>
        <v>MARGIN INTERVALS EFFECTIVE ON MARCH 15, 2023</v>
      </c>
      <c r="B2" s="103"/>
      <c r="C2" s="103"/>
      <c r="D2" s="103"/>
    </row>
    <row r="3" spans="1:4" ht="15" customHeight="1">
      <c r="A3" s="116" t="s">
        <v>17</v>
      </c>
      <c r="B3" s="118" t="s">
        <v>12</v>
      </c>
      <c r="C3" s="120" t="s">
        <v>13</v>
      </c>
      <c r="D3" s="122" t="s">
        <v>14</v>
      </c>
    </row>
    <row r="4" spans="1:4" ht="15.75" thickBot="1">
      <c r="A4" s="117"/>
      <c r="B4" s="119"/>
      <c r="C4" s="121"/>
      <c r="D4" s="123"/>
    </row>
    <row r="5" spans="1:4" ht="15">
      <c r="A5" s="37" t="s">
        <v>735</v>
      </c>
      <c r="B5" s="38" t="s">
        <v>67</v>
      </c>
      <c r="C5" s="64">
        <v>0.13623741376886028</v>
      </c>
      <c r="D5" s="40">
        <v>0.13596560214918446</v>
      </c>
    </row>
    <row r="6" spans="1:4" ht="15">
      <c r="A6" s="48" t="s">
        <v>736</v>
      </c>
      <c r="B6" s="49" t="s">
        <v>53</v>
      </c>
      <c r="C6" s="39">
        <v>0.14316003292941631</v>
      </c>
      <c r="D6" s="45">
        <v>0.14421626624934958</v>
      </c>
    </row>
    <row r="7" spans="1:4" ht="15">
      <c r="A7" s="48" t="s">
        <v>737</v>
      </c>
      <c r="B7" s="49" t="s">
        <v>61</v>
      </c>
      <c r="C7" s="39">
        <v>0.07613688384854338</v>
      </c>
      <c r="D7" s="50">
        <v>0.07589998309737306</v>
      </c>
    </row>
    <row r="8" spans="1:4" ht="15">
      <c r="A8" s="48" t="s">
        <v>738</v>
      </c>
      <c r="B8" s="49" t="s">
        <v>69</v>
      </c>
      <c r="C8" s="39">
        <v>0.12610442373422875</v>
      </c>
      <c r="D8" s="50">
        <v>0.12627833850172765</v>
      </c>
    </row>
    <row r="9" spans="1:4" ht="15">
      <c r="A9" s="48" t="s">
        <v>739</v>
      </c>
      <c r="B9" s="49" t="s">
        <v>41</v>
      </c>
      <c r="C9" s="39">
        <v>0.12795938283825103</v>
      </c>
      <c r="D9" s="45">
        <v>0.1306706786206688</v>
      </c>
    </row>
    <row r="10" spans="1:4" ht="15">
      <c r="A10" s="48" t="s">
        <v>740</v>
      </c>
      <c r="B10" s="49" t="s">
        <v>89</v>
      </c>
      <c r="C10" s="39">
        <v>0.06243676894614707</v>
      </c>
      <c r="D10" s="50">
        <v>0.06232036226447491</v>
      </c>
    </row>
    <row r="11" spans="1:4" ht="15">
      <c r="A11" s="48" t="s">
        <v>741</v>
      </c>
      <c r="B11" s="49" t="s">
        <v>113</v>
      </c>
      <c r="C11" s="39">
        <v>0.09641000912300401</v>
      </c>
      <c r="D11" s="45">
        <v>0.0974057316710829</v>
      </c>
    </row>
    <row r="12" spans="1:4" ht="15">
      <c r="A12" s="48" t="s">
        <v>742</v>
      </c>
      <c r="B12" s="49" t="s">
        <v>111</v>
      </c>
      <c r="C12" s="39">
        <v>0.07335173145363066</v>
      </c>
      <c r="D12" s="50">
        <v>0.07375890561371967</v>
      </c>
    </row>
    <row r="13" spans="1:4" ht="15">
      <c r="A13" s="48" t="s">
        <v>743</v>
      </c>
      <c r="B13" s="49" t="s">
        <v>163</v>
      </c>
      <c r="C13" s="39">
        <v>0.08126013898334764</v>
      </c>
      <c r="D13" s="45">
        <v>0.0813055142889765</v>
      </c>
    </row>
    <row r="14" spans="1:4" ht="15">
      <c r="A14" s="48" t="s">
        <v>744</v>
      </c>
      <c r="B14" s="49" t="s">
        <v>171</v>
      </c>
      <c r="C14" s="39">
        <v>0.13765372482791044</v>
      </c>
      <c r="D14" s="50">
        <v>0.13833126348096625</v>
      </c>
    </row>
    <row r="15" spans="1:4" ht="15">
      <c r="A15" s="48" t="s">
        <v>745</v>
      </c>
      <c r="B15" s="49" t="s">
        <v>511</v>
      </c>
      <c r="C15" s="39">
        <v>0.10030742071030385</v>
      </c>
      <c r="D15" s="45">
        <v>0.10009741663095391</v>
      </c>
    </row>
    <row r="16" spans="1:4" ht="15">
      <c r="A16" s="48" t="s">
        <v>746</v>
      </c>
      <c r="B16" s="49" t="s">
        <v>167</v>
      </c>
      <c r="C16" s="39">
        <v>0.05981256938904235</v>
      </c>
      <c r="D16" s="50">
        <v>0.05961939124513486</v>
      </c>
    </row>
    <row r="17" spans="1:4" ht="15">
      <c r="A17" s="48" t="s">
        <v>747</v>
      </c>
      <c r="B17" s="49" t="s">
        <v>165</v>
      </c>
      <c r="C17" s="39">
        <v>0.1250020393063962</v>
      </c>
      <c r="D17" s="45">
        <v>0.12609156051220682</v>
      </c>
    </row>
    <row r="18" spans="1:4" ht="15">
      <c r="A18" s="48" t="s">
        <v>748</v>
      </c>
      <c r="B18" s="49" t="s">
        <v>183</v>
      </c>
      <c r="C18" s="39">
        <v>0.07893470961044342</v>
      </c>
      <c r="D18" s="50">
        <v>0.07868091669037186</v>
      </c>
    </row>
    <row r="19" spans="1:4" ht="15">
      <c r="A19" s="48" t="s">
        <v>749</v>
      </c>
      <c r="B19" s="49" t="s">
        <v>155</v>
      </c>
      <c r="C19" s="39">
        <v>0.10434185484304005</v>
      </c>
      <c r="D19" s="45">
        <v>0.10502779284033253</v>
      </c>
    </row>
    <row r="20" spans="1:4" ht="15">
      <c r="A20" s="48" t="s">
        <v>750</v>
      </c>
      <c r="B20" s="49" t="s">
        <v>205</v>
      </c>
      <c r="C20" s="39">
        <v>0.06579167460366785</v>
      </c>
      <c r="D20" s="50">
        <v>0.06591035631961711</v>
      </c>
    </row>
    <row r="21" spans="1:4" ht="15">
      <c r="A21" s="48" t="s">
        <v>751</v>
      </c>
      <c r="B21" s="49" t="s">
        <v>233</v>
      </c>
      <c r="C21" s="39">
        <v>0.06011301450758408</v>
      </c>
      <c r="D21" s="45">
        <v>0.06011637537575796</v>
      </c>
    </row>
    <row r="22" spans="1:4" ht="15">
      <c r="A22" s="48" t="s">
        <v>752</v>
      </c>
      <c r="B22" s="49" t="s">
        <v>627</v>
      </c>
      <c r="C22" s="39">
        <v>0.10904966407074952</v>
      </c>
      <c r="D22" s="50">
        <v>0.11042936940818401</v>
      </c>
    </row>
    <row r="23" spans="1:4" ht="15">
      <c r="A23" s="48" t="s">
        <v>753</v>
      </c>
      <c r="B23" s="49" t="s">
        <v>231</v>
      </c>
      <c r="C23" s="39">
        <v>0.06547582897038143</v>
      </c>
      <c r="D23" s="45">
        <v>0.06548092807922173</v>
      </c>
    </row>
    <row r="24" spans="1:4" ht="15">
      <c r="A24" s="48" t="s">
        <v>754</v>
      </c>
      <c r="B24" s="49" t="s">
        <v>243</v>
      </c>
      <c r="C24" s="39">
        <v>0.2535434823459738</v>
      </c>
      <c r="D24" s="50">
        <v>0.2655449095391502</v>
      </c>
    </row>
    <row r="25" spans="1:4" ht="15">
      <c r="A25" s="48" t="s">
        <v>755</v>
      </c>
      <c r="B25" s="49" t="s">
        <v>245</v>
      </c>
      <c r="C25" s="39">
        <v>0.25521199573219344</v>
      </c>
      <c r="D25" s="45">
        <v>0.2671217548266564</v>
      </c>
    </row>
    <row r="26" spans="1:4" ht="15">
      <c r="A26" s="48" t="s">
        <v>756</v>
      </c>
      <c r="B26" s="49" t="s">
        <v>213</v>
      </c>
      <c r="C26" s="39">
        <v>0.2255658823384855</v>
      </c>
      <c r="D26" s="50">
        <v>0.2469235424170606</v>
      </c>
    </row>
    <row r="27" spans="1:4" ht="15">
      <c r="A27" s="48" t="s">
        <v>757</v>
      </c>
      <c r="B27" s="49" t="s">
        <v>367</v>
      </c>
      <c r="C27" s="39">
        <v>0.12389147073481248</v>
      </c>
      <c r="D27" s="45">
        <v>0.1234683266151452</v>
      </c>
    </row>
    <row r="28" spans="1:4" ht="15">
      <c r="A28" s="48" t="s">
        <v>758</v>
      </c>
      <c r="B28" s="49" t="s">
        <v>267</v>
      </c>
      <c r="C28" s="39">
        <v>0.05790178225628302</v>
      </c>
      <c r="D28" s="50">
        <v>0.058971828205562106</v>
      </c>
    </row>
    <row r="29" spans="1:4" ht="15">
      <c r="A29" s="48" t="s">
        <v>759</v>
      </c>
      <c r="B29" s="49" t="s">
        <v>259</v>
      </c>
      <c r="C29" s="39">
        <v>0.10321058541338295</v>
      </c>
      <c r="D29" s="45">
        <v>0.10403785998178655</v>
      </c>
    </row>
    <row r="30" spans="1:4" ht="15">
      <c r="A30" s="48" t="s">
        <v>760</v>
      </c>
      <c r="B30" s="49" t="s">
        <v>277</v>
      </c>
      <c r="C30" s="39">
        <v>0.06242186443273594</v>
      </c>
      <c r="D30" s="50">
        <v>0.06231798632719614</v>
      </c>
    </row>
    <row r="31" spans="1:4" ht="15">
      <c r="A31" s="48" t="s">
        <v>761</v>
      </c>
      <c r="B31" s="49" t="s">
        <v>335</v>
      </c>
      <c r="C31" s="39">
        <v>0.07463300410552834</v>
      </c>
      <c r="D31" s="45">
        <v>0.07501269172455294</v>
      </c>
    </row>
    <row r="32" spans="1:4" ht="15">
      <c r="A32" s="48" t="s">
        <v>762</v>
      </c>
      <c r="B32" s="49" t="s">
        <v>279</v>
      </c>
      <c r="C32" s="39">
        <v>0.13805480755070892</v>
      </c>
      <c r="D32" s="50">
        <v>0.13872485895242198</v>
      </c>
    </row>
    <row r="33" spans="1:4" ht="15">
      <c r="A33" s="48" t="s">
        <v>763</v>
      </c>
      <c r="B33" s="49" t="s">
        <v>291</v>
      </c>
      <c r="C33" s="39">
        <v>0.05606585057044043</v>
      </c>
      <c r="D33" s="45">
        <v>0.05660009980470072</v>
      </c>
    </row>
    <row r="34" spans="1:4" ht="15">
      <c r="A34" s="48" t="s">
        <v>764</v>
      </c>
      <c r="B34" s="49" t="s">
        <v>247</v>
      </c>
      <c r="C34" s="39">
        <v>0.2555000470066935</v>
      </c>
      <c r="D34" s="50">
        <v>0.26723331791528554</v>
      </c>
    </row>
    <row r="35" spans="1:4" ht="15">
      <c r="A35" s="48" t="s">
        <v>765</v>
      </c>
      <c r="B35" s="49" t="s">
        <v>329</v>
      </c>
      <c r="C35" s="39">
        <v>0.09204147105119045</v>
      </c>
      <c r="D35" s="45">
        <v>0.09210095412366913</v>
      </c>
    </row>
    <row r="36" spans="1:4" ht="15">
      <c r="A36" s="48" t="s">
        <v>766</v>
      </c>
      <c r="B36" s="49" t="s">
        <v>633</v>
      </c>
      <c r="C36" s="39">
        <v>0.053630759845684266</v>
      </c>
      <c r="D36" s="50">
        <v>0.05365460693333358</v>
      </c>
    </row>
    <row r="37" spans="1:4" ht="15">
      <c r="A37" s="48" t="s">
        <v>767</v>
      </c>
      <c r="B37" s="49" t="s">
        <v>331</v>
      </c>
      <c r="C37" s="39">
        <v>0.06603952278453287</v>
      </c>
      <c r="D37" s="45">
        <v>0.0659137584026947</v>
      </c>
    </row>
    <row r="38" spans="1:4" ht="15">
      <c r="A38" s="48" t="s">
        <v>768</v>
      </c>
      <c r="B38" s="49" t="s">
        <v>473</v>
      </c>
      <c r="C38" s="39">
        <v>0.06682904295091183</v>
      </c>
      <c r="D38" s="50">
        <v>0.06702476099041607</v>
      </c>
    </row>
    <row r="39" spans="1:4" ht="15">
      <c r="A39" s="48" t="s">
        <v>769</v>
      </c>
      <c r="B39" s="49" t="s">
        <v>637</v>
      </c>
      <c r="C39" s="39">
        <v>0.05209764262954599</v>
      </c>
      <c r="D39" s="45">
        <v>0.05216201781889624</v>
      </c>
    </row>
    <row r="40" spans="1:4" ht="15">
      <c r="A40" s="48" t="s">
        <v>770</v>
      </c>
      <c r="B40" s="49" t="s">
        <v>349</v>
      </c>
      <c r="C40" s="39">
        <v>0.07478283342719518</v>
      </c>
      <c r="D40" s="50">
        <v>0.07478717820145814</v>
      </c>
    </row>
    <row r="41" spans="1:4" ht="15">
      <c r="A41" s="48" t="s">
        <v>771</v>
      </c>
      <c r="B41" s="49" t="s">
        <v>507</v>
      </c>
      <c r="C41" s="39">
        <v>0.07150575633544812</v>
      </c>
      <c r="D41" s="45">
        <v>0.07241957373100304</v>
      </c>
    </row>
    <row r="42" spans="1:4" ht="15">
      <c r="A42" s="48" t="s">
        <v>772</v>
      </c>
      <c r="B42" s="49" t="s">
        <v>359</v>
      </c>
      <c r="C42" s="39">
        <v>0.06339654892327605</v>
      </c>
      <c r="D42" s="50">
        <v>0.0632592018916641</v>
      </c>
    </row>
    <row r="43" spans="1:4" ht="15">
      <c r="A43" s="48" t="s">
        <v>773</v>
      </c>
      <c r="B43" s="49" t="s">
        <v>375</v>
      </c>
      <c r="C43" s="39">
        <v>0.1687118341681299</v>
      </c>
      <c r="D43" s="45">
        <v>0.1682013406972951</v>
      </c>
    </row>
    <row r="44" spans="1:4" ht="15">
      <c r="A44" s="48" t="s">
        <v>774</v>
      </c>
      <c r="B44" s="49" t="s">
        <v>229</v>
      </c>
      <c r="C44" s="39">
        <v>0.06245972675508528</v>
      </c>
      <c r="D44" s="50">
        <v>0.06264390625334212</v>
      </c>
    </row>
    <row r="45" spans="1:4" ht="15">
      <c r="A45" s="48" t="s">
        <v>775</v>
      </c>
      <c r="B45" s="49" t="s">
        <v>387</v>
      </c>
      <c r="C45" s="39">
        <v>0.08752492798955613</v>
      </c>
      <c r="D45" s="45">
        <v>0.08804420724333134</v>
      </c>
    </row>
    <row r="46" spans="1:4" ht="15">
      <c r="A46" s="48" t="s">
        <v>776</v>
      </c>
      <c r="B46" s="49" t="s">
        <v>391</v>
      </c>
      <c r="C46" s="39">
        <v>0.12303294322242904</v>
      </c>
      <c r="D46" s="50">
        <v>0.1229672168002115</v>
      </c>
    </row>
    <row r="47" spans="1:4" ht="15">
      <c r="A47" s="48" t="s">
        <v>777</v>
      </c>
      <c r="B47" s="49" t="s">
        <v>339</v>
      </c>
      <c r="C47" s="39">
        <v>0.1047179337791004</v>
      </c>
      <c r="D47" s="45">
        <v>0.10569329901241227</v>
      </c>
    </row>
    <row r="48" spans="1:4" ht="15">
      <c r="A48" s="48" t="s">
        <v>778</v>
      </c>
      <c r="B48" s="49" t="s">
        <v>395</v>
      </c>
      <c r="C48" s="39">
        <v>0.0565747925356508</v>
      </c>
      <c r="D48" s="50">
        <v>0.056388617497852185</v>
      </c>
    </row>
    <row r="49" spans="1:4" ht="15">
      <c r="A49" s="48" t="s">
        <v>779</v>
      </c>
      <c r="B49" s="49" t="s">
        <v>399</v>
      </c>
      <c r="C49" s="39">
        <v>0.13769161089976698</v>
      </c>
      <c r="D49" s="45">
        <v>0.1375349550219612</v>
      </c>
    </row>
    <row r="50" spans="1:4" ht="15">
      <c r="A50" s="48" t="s">
        <v>780</v>
      </c>
      <c r="B50" s="49" t="s">
        <v>401</v>
      </c>
      <c r="C50" s="39">
        <v>0.07591715207501629</v>
      </c>
      <c r="D50" s="50">
        <v>0.07648472691178723</v>
      </c>
    </row>
    <row r="51" spans="1:4" ht="15">
      <c r="A51" s="48" t="s">
        <v>781</v>
      </c>
      <c r="B51" s="49" t="s">
        <v>269</v>
      </c>
      <c r="C51" s="39">
        <v>0.0964851215008477</v>
      </c>
      <c r="D51" s="45">
        <v>0.09631735017851949</v>
      </c>
    </row>
    <row r="52" spans="1:4" ht="15">
      <c r="A52" s="48" t="s">
        <v>782</v>
      </c>
      <c r="B52" s="49" t="s">
        <v>175</v>
      </c>
      <c r="C52" s="39">
        <v>0.19045160349628615</v>
      </c>
      <c r="D52" s="50">
        <v>0.19041023017759076</v>
      </c>
    </row>
    <row r="53" spans="1:4" ht="15">
      <c r="A53" s="48" t="s">
        <v>783</v>
      </c>
      <c r="B53" s="49" t="s">
        <v>117</v>
      </c>
      <c r="C53" s="39">
        <v>0.07299273458207135</v>
      </c>
      <c r="D53" s="45">
        <v>0.07278878002604453</v>
      </c>
    </row>
    <row r="54" spans="1:4" ht="15">
      <c r="A54" s="48" t="s">
        <v>784</v>
      </c>
      <c r="B54" s="49" t="s">
        <v>415</v>
      </c>
      <c r="C54" s="39">
        <v>0.13618549694371426</v>
      </c>
      <c r="D54" s="50">
        <v>0.13625509549882034</v>
      </c>
    </row>
    <row r="55" spans="1:4" ht="15">
      <c r="A55" s="48" t="s">
        <v>785</v>
      </c>
      <c r="B55" s="49" t="s">
        <v>139</v>
      </c>
      <c r="C55" s="39">
        <v>0.1308548584221694</v>
      </c>
      <c r="D55" s="45">
        <v>0.13022063709916745</v>
      </c>
    </row>
    <row r="56" spans="1:4" ht="15">
      <c r="A56" s="48" t="s">
        <v>786</v>
      </c>
      <c r="B56" s="49" t="s">
        <v>437</v>
      </c>
      <c r="C56" s="39">
        <v>0.08929031013223215</v>
      </c>
      <c r="D56" s="50">
        <v>0.08972466255619577</v>
      </c>
    </row>
    <row r="57" spans="1:4" ht="15">
      <c r="A57" s="48" t="s">
        <v>787</v>
      </c>
      <c r="B57" s="49" t="s">
        <v>561</v>
      </c>
      <c r="C57" s="39">
        <v>0.13615900629770075</v>
      </c>
      <c r="D57" s="45">
        <v>0.1368083166396413</v>
      </c>
    </row>
    <row r="58" spans="1:4" ht="15">
      <c r="A58" s="48" t="s">
        <v>788</v>
      </c>
      <c r="B58" s="49" t="s">
        <v>611</v>
      </c>
      <c r="C58" s="39">
        <v>0.13422627783643207</v>
      </c>
      <c r="D58" s="50">
        <v>0.13720691149496206</v>
      </c>
    </row>
    <row r="59" spans="1:4" ht="15">
      <c r="A59" s="48" t="s">
        <v>789</v>
      </c>
      <c r="B59" s="49" t="s">
        <v>457</v>
      </c>
      <c r="C59" s="39">
        <v>0.08009325692251351</v>
      </c>
      <c r="D59" s="45">
        <v>0.08048316591184457</v>
      </c>
    </row>
    <row r="60" spans="1:4" ht="15">
      <c r="A60" s="48" t="s">
        <v>790</v>
      </c>
      <c r="B60" s="49" t="s">
        <v>455</v>
      </c>
      <c r="C60" s="39">
        <v>0.07226705090888651</v>
      </c>
      <c r="D60" s="50">
        <v>0.07235083683211241</v>
      </c>
    </row>
    <row r="61" spans="1:4" ht="15">
      <c r="A61" s="48" t="s">
        <v>791</v>
      </c>
      <c r="B61" s="49" t="s">
        <v>363</v>
      </c>
      <c r="C61" s="39">
        <v>0.08346977644044672</v>
      </c>
      <c r="D61" s="45">
        <v>0.08398506342280802</v>
      </c>
    </row>
    <row r="62" spans="1:4" ht="15">
      <c r="A62" s="48" t="s">
        <v>792</v>
      </c>
      <c r="B62" s="49" t="s">
        <v>65</v>
      </c>
      <c r="C62" s="39">
        <v>0.13633887536412606</v>
      </c>
      <c r="D62" s="50">
        <v>0.13599145853925765</v>
      </c>
    </row>
    <row r="63" spans="1:4" ht="15">
      <c r="A63" s="48" t="s">
        <v>793</v>
      </c>
      <c r="B63" s="49" t="s">
        <v>469</v>
      </c>
      <c r="C63" s="39">
        <v>0.0712973361552359</v>
      </c>
      <c r="D63" s="45">
        <v>0.07128871219738195</v>
      </c>
    </row>
    <row r="64" spans="1:4" ht="15">
      <c r="A64" s="48" t="s">
        <v>794</v>
      </c>
      <c r="B64" s="49" t="s">
        <v>121</v>
      </c>
      <c r="C64" s="39">
        <v>0.2266743582112547</v>
      </c>
      <c r="D64" s="45">
        <v>0.24801116527289072</v>
      </c>
    </row>
    <row r="65" spans="1:4" ht="15">
      <c r="A65" s="48" t="s">
        <v>795</v>
      </c>
      <c r="B65" s="49" t="s">
        <v>569</v>
      </c>
      <c r="C65" s="39">
        <v>0.07199560179768578</v>
      </c>
      <c r="D65" s="45">
        <v>0.07170809413090021</v>
      </c>
    </row>
    <row r="66" spans="1:4" ht="15">
      <c r="A66" s="48" t="s">
        <v>796</v>
      </c>
      <c r="B66" s="49" t="s">
        <v>101</v>
      </c>
      <c r="C66" s="39">
        <v>0.08059941668452894</v>
      </c>
      <c r="D66" s="45">
        <v>0.08040269473088069</v>
      </c>
    </row>
    <row r="67" spans="1:4" ht="15">
      <c r="A67" s="48" t="s">
        <v>797</v>
      </c>
      <c r="B67" s="49" t="s">
        <v>567</v>
      </c>
      <c r="C67" s="39">
        <v>0.07388513908045947</v>
      </c>
      <c r="D67" s="45">
        <v>0.07371416824459989</v>
      </c>
    </row>
    <row r="68" spans="1:4" ht="15">
      <c r="A68" s="48" t="s">
        <v>798</v>
      </c>
      <c r="B68" s="49" t="s">
        <v>477</v>
      </c>
      <c r="C68" s="39">
        <v>0.08693434279555161</v>
      </c>
      <c r="D68" s="45">
        <v>0.08675905841678669</v>
      </c>
    </row>
    <row r="69" spans="1:4" ht="15">
      <c r="A69" s="48" t="s">
        <v>799</v>
      </c>
      <c r="B69" s="49" t="s">
        <v>485</v>
      </c>
      <c r="C69" s="39">
        <v>0.0688550578513446</v>
      </c>
      <c r="D69" s="45">
        <v>0.06902238677889273</v>
      </c>
    </row>
    <row r="70" spans="1:4" ht="15">
      <c r="A70" s="48" t="s">
        <v>800</v>
      </c>
      <c r="B70" s="49" t="s">
        <v>487</v>
      </c>
      <c r="C70" s="39">
        <v>0.07320754121859704</v>
      </c>
      <c r="D70" s="45">
        <v>0.07341737771555959</v>
      </c>
    </row>
    <row r="71" spans="1:4" ht="15">
      <c r="A71" s="48" t="s">
        <v>801</v>
      </c>
      <c r="B71" s="49" t="s">
        <v>495</v>
      </c>
      <c r="C71" s="39">
        <v>0.21863777612105995</v>
      </c>
      <c r="D71" s="45">
        <v>0.21786370776734076</v>
      </c>
    </row>
    <row r="72" spans="1:4" ht="15">
      <c r="A72" s="48" t="s">
        <v>802</v>
      </c>
      <c r="B72" s="49" t="s">
        <v>505</v>
      </c>
      <c r="C72" s="39">
        <v>0.06109366571451906</v>
      </c>
      <c r="D72" s="45">
        <v>0.06088992647924537</v>
      </c>
    </row>
    <row r="73" spans="1:4" ht="15">
      <c r="A73" s="48" t="s">
        <v>803</v>
      </c>
      <c r="B73" s="49" t="s">
        <v>527</v>
      </c>
      <c r="C73" s="39">
        <v>0.11936601534189514</v>
      </c>
      <c r="D73" s="45">
        <v>0.12121908418085557</v>
      </c>
    </row>
    <row r="74" spans="1:4" ht="15">
      <c r="A74" s="48" t="s">
        <v>804</v>
      </c>
      <c r="B74" s="49" t="s">
        <v>75</v>
      </c>
      <c r="C74" s="39">
        <v>0.07034372585633036</v>
      </c>
      <c r="D74" s="45">
        <v>0.07032916871463403</v>
      </c>
    </row>
    <row r="75" spans="1:4" ht="15">
      <c r="A75" s="48" t="s">
        <v>805</v>
      </c>
      <c r="B75" s="49" t="s">
        <v>539</v>
      </c>
      <c r="C75" s="39">
        <v>0.05571221795570844</v>
      </c>
      <c r="D75" s="45">
        <v>0.05556918274700094</v>
      </c>
    </row>
    <row r="76" spans="1:4" ht="15">
      <c r="A76" s="48" t="s">
        <v>806</v>
      </c>
      <c r="B76" s="49" t="s">
        <v>547</v>
      </c>
      <c r="C76" s="39">
        <v>0.0705451922737752</v>
      </c>
      <c r="D76" s="45">
        <v>0.07207319907333956</v>
      </c>
    </row>
    <row r="77" spans="1:4" ht="15">
      <c r="A77" s="48" t="s">
        <v>807</v>
      </c>
      <c r="B77" s="49" t="s">
        <v>241</v>
      </c>
      <c r="C77" s="39">
        <v>0.25342296265474956</v>
      </c>
      <c r="D77" s="45">
        <v>0.2648397449637234</v>
      </c>
    </row>
    <row r="78" spans="1:4" ht="15">
      <c r="A78" s="48" t="s">
        <v>808</v>
      </c>
      <c r="B78" s="49" t="s">
        <v>551</v>
      </c>
      <c r="C78" s="39">
        <v>0.17702267704828042</v>
      </c>
      <c r="D78" s="45">
        <v>0.1771154764801172</v>
      </c>
    </row>
    <row r="79" spans="1:4" ht="15">
      <c r="A79" s="48" t="s">
        <v>809</v>
      </c>
      <c r="B79" s="49" t="s">
        <v>47</v>
      </c>
      <c r="C79" s="39">
        <v>0.05895509774302429</v>
      </c>
      <c r="D79" s="45">
        <v>0.05904880310456871</v>
      </c>
    </row>
    <row r="80" spans="1:4" ht="15">
      <c r="A80" s="48" t="s">
        <v>810</v>
      </c>
      <c r="B80" s="49" t="s">
        <v>119</v>
      </c>
      <c r="C80" s="39">
        <v>0.22606638655281008</v>
      </c>
      <c r="D80" s="45">
        <v>0.24753795238423557</v>
      </c>
    </row>
    <row r="81" spans="1:4" ht="15">
      <c r="A81" s="48" t="s">
        <v>811</v>
      </c>
      <c r="B81" s="49" t="s">
        <v>123</v>
      </c>
      <c r="C81" s="39">
        <v>0.2278081939347782</v>
      </c>
      <c r="D81" s="45">
        <v>0.24845087114023107</v>
      </c>
    </row>
    <row r="82" spans="1:4" ht="15">
      <c r="A82" s="48" t="s">
        <v>812</v>
      </c>
      <c r="B82" s="49" t="s">
        <v>187</v>
      </c>
      <c r="C82" s="39">
        <v>0.0613779424780002</v>
      </c>
      <c r="D82" s="45">
        <v>0.06173293238530511</v>
      </c>
    </row>
    <row r="83" spans="1:4" ht="15">
      <c r="A83" s="48" t="s">
        <v>813</v>
      </c>
      <c r="B83" s="49" t="s">
        <v>189</v>
      </c>
      <c r="C83" s="39">
        <v>0.15721552680384843</v>
      </c>
      <c r="D83" s="45">
        <v>0.15951354187767053</v>
      </c>
    </row>
    <row r="84" spans="1:4" ht="15">
      <c r="A84" s="48" t="s">
        <v>814</v>
      </c>
      <c r="B84" s="49" t="s">
        <v>181</v>
      </c>
      <c r="C84" s="39">
        <v>0.10634176229844694</v>
      </c>
      <c r="D84" s="45">
        <v>0.1063290705563742</v>
      </c>
    </row>
    <row r="85" spans="1:4" ht="15">
      <c r="A85" s="48" t="s">
        <v>815</v>
      </c>
      <c r="B85" s="49" t="s">
        <v>583</v>
      </c>
      <c r="C85" s="39">
        <v>0.1480645257369105</v>
      </c>
      <c r="D85" s="45">
        <v>0.14840837007553684</v>
      </c>
    </row>
    <row r="86" spans="1:4" ht="15">
      <c r="A86" s="48" t="s">
        <v>816</v>
      </c>
      <c r="B86" s="49" t="s">
        <v>439</v>
      </c>
      <c r="C86" s="39">
        <v>0.19560359948271902</v>
      </c>
      <c r="D86" s="45">
        <v>0.19591954541708556</v>
      </c>
    </row>
    <row r="87" spans="1:4" ht="15">
      <c r="A87" s="48" t="s">
        <v>817</v>
      </c>
      <c r="B87" s="49" t="s">
        <v>43</v>
      </c>
      <c r="C87" s="39">
        <v>0.1537849656945371</v>
      </c>
      <c r="D87" s="45">
        <v>0.15428515414444202</v>
      </c>
    </row>
    <row r="88" spans="1:4" ht="15">
      <c r="A88" s="48" t="s">
        <v>818</v>
      </c>
      <c r="B88" s="49" t="s">
        <v>597</v>
      </c>
      <c r="C88" s="39">
        <v>0.08043416047255394</v>
      </c>
      <c r="D88" s="45">
        <v>0.08026955085037739</v>
      </c>
    </row>
    <row r="89" spans="1:4" ht="15">
      <c r="A89" s="48" t="s">
        <v>819</v>
      </c>
      <c r="B89" s="49" t="s">
        <v>603</v>
      </c>
      <c r="C89" s="39">
        <v>0.23495361425551642</v>
      </c>
      <c r="D89" s="45">
        <v>0.23408385602377507</v>
      </c>
    </row>
    <row r="90" spans="1:4" ht="15">
      <c r="A90" s="48" t="s">
        <v>820</v>
      </c>
      <c r="B90" s="49" t="s">
        <v>289</v>
      </c>
      <c r="C90" s="39">
        <v>0.07720229306002557</v>
      </c>
      <c r="D90" s="45">
        <v>0.07739229143180064</v>
      </c>
    </row>
    <row r="91" spans="1:4" ht="15">
      <c r="A91" s="48" t="s">
        <v>821</v>
      </c>
      <c r="B91" s="49" t="s">
        <v>609</v>
      </c>
      <c r="C91" s="39">
        <v>0.06157402661187178</v>
      </c>
      <c r="D91" s="45">
        <v>0.06147069562050407</v>
      </c>
    </row>
    <row r="92" spans="1:4" ht="15">
      <c r="A92" s="48" t="s">
        <v>822</v>
      </c>
      <c r="B92" s="49" t="s">
        <v>599</v>
      </c>
      <c r="C92" s="39">
        <v>0.16042374348703842</v>
      </c>
      <c r="D92" s="45">
        <v>0.16042868398681193</v>
      </c>
    </row>
    <row r="93" spans="1:4" ht="15">
      <c r="A93" s="48" t="s">
        <v>823</v>
      </c>
      <c r="B93" s="49" t="s">
        <v>623</v>
      </c>
      <c r="C93" s="39">
        <v>0.018509791259189903</v>
      </c>
      <c r="D93" s="45">
        <v>0.018897047772021388</v>
      </c>
    </row>
    <row r="94" spans="1:4" ht="15">
      <c r="A94" s="48" t="s">
        <v>824</v>
      </c>
      <c r="B94" s="49" t="s">
        <v>639</v>
      </c>
      <c r="C94" s="39">
        <v>0.06364383520098865</v>
      </c>
      <c r="D94" s="45">
        <v>0.0634763639630848</v>
      </c>
    </row>
    <row r="95" spans="1:4" ht="15">
      <c r="A95" s="48" t="s">
        <v>825</v>
      </c>
      <c r="B95" s="49" t="s">
        <v>631</v>
      </c>
      <c r="C95" s="39">
        <v>0.11209140285198177</v>
      </c>
      <c r="D95" s="45">
        <v>0.11453417489910511</v>
      </c>
    </row>
    <row r="96" spans="1:4" ht="15">
      <c r="A96" s="48" t="s">
        <v>826</v>
      </c>
      <c r="B96" s="49" t="s">
        <v>159</v>
      </c>
      <c r="C96" s="39">
        <v>0.13798483580433824</v>
      </c>
      <c r="D96" s="45">
        <v>0.13772590468628684</v>
      </c>
    </row>
    <row r="97" spans="1:4" ht="15">
      <c r="A97" s="48" t="s">
        <v>827</v>
      </c>
      <c r="B97" s="49" t="s">
        <v>629</v>
      </c>
      <c r="C97" s="39">
        <v>0.05690968693929932</v>
      </c>
      <c r="D97" s="45">
        <v>0.0575145745752033</v>
      </c>
    </row>
    <row r="98" spans="1:4" ht="15">
      <c r="A98" s="48" t="s">
        <v>828</v>
      </c>
      <c r="B98" s="49" t="s">
        <v>327</v>
      </c>
      <c r="C98" s="39">
        <v>0.05538914489698743</v>
      </c>
      <c r="D98" s="45">
        <v>0.05543628337985795</v>
      </c>
    </row>
    <row r="99" spans="1:4" ht="15">
      <c r="A99" s="48" t="s">
        <v>829</v>
      </c>
      <c r="B99" s="49" t="s">
        <v>647</v>
      </c>
      <c r="C99" s="39">
        <v>0.13369834695138022</v>
      </c>
      <c r="D99" s="45">
        <v>0.13370350319767774</v>
      </c>
    </row>
    <row r="100" spans="1:4" ht="15">
      <c r="A100" s="48" t="s">
        <v>830</v>
      </c>
      <c r="B100" s="49" t="s">
        <v>657</v>
      </c>
      <c r="C100" s="39">
        <v>0.06010074029371171</v>
      </c>
      <c r="D100" s="45">
        <v>0.06050332147170706</v>
      </c>
    </row>
    <row r="101" spans="1:4" ht="15">
      <c r="A101" s="48" t="s">
        <v>831</v>
      </c>
      <c r="B101" s="49" t="s">
        <v>653</v>
      </c>
      <c r="C101" s="39">
        <v>0.056208531107794016</v>
      </c>
      <c r="D101" s="45">
        <v>0.05624162623784347</v>
      </c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"BAX TIER STRUCTURE ON "&amp;'OPTIONS - MARGIN INTERVALS'!A1</f>
        <v>BAX TIER STRUCTURE ON MARCH 15,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832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833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834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835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836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837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838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839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840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841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842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843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MARCH 15,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844</v>
      </c>
      <c r="C21" s="12">
        <v>0</v>
      </c>
      <c r="D21" s="12">
        <v>239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846</v>
      </c>
      <c r="C23" s="13">
        <v>0</v>
      </c>
      <c r="D23" s="13">
        <v>202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847</v>
      </c>
      <c r="C24" s="13">
        <v>74</v>
      </c>
      <c r="D24" s="13">
        <v>211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848</v>
      </c>
      <c r="C25" s="13">
        <v>418</v>
      </c>
      <c r="D25" s="13">
        <v>279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849</v>
      </c>
      <c r="C26" s="13">
        <v>471</v>
      </c>
      <c r="D26" s="13">
        <v>380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850</v>
      </c>
      <c r="C27" s="13">
        <v>412</v>
      </c>
      <c r="D27" s="13">
        <v>248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851</v>
      </c>
      <c r="C28" s="13">
        <v>407</v>
      </c>
      <c r="D28" s="13">
        <v>247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852</v>
      </c>
      <c r="C29" s="13">
        <v>452</v>
      </c>
      <c r="D29" s="13">
        <v>456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853</v>
      </c>
      <c r="C30" s="14">
        <v>449</v>
      </c>
      <c r="D30" s="14">
        <v>453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MARCH 15,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854</v>
      </c>
      <c r="C35" s="19">
        <v>453</v>
      </c>
      <c r="D35" s="19">
        <v>1007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855</v>
      </c>
      <c r="C36" s="19">
        <v>379</v>
      </c>
      <c r="D36" s="19">
        <v>399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856</v>
      </c>
      <c r="C37" s="19">
        <v>289</v>
      </c>
      <c r="D37" s="19">
        <v>553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857</v>
      </c>
      <c r="C38" s="19">
        <v>243</v>
      </c>
      <c r="D38" s="19">
        <v>447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858</v>
      </c>
      <c r="C39" s="19">
        <v>384</v>
      </c>
      <c r="D39" s="19">
        <v>232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859</v>
      </c>
      <c r="C40" s="19">
        <v>301</v>
      </c>
      <c r="D40" s="19">
        <v>245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860</v>
      </c>
      <c r="C41" s="19">
        <v>347</v>
      </c>
      <c r="D41" s="19">
        <v>182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861</v>
      </c>
      <c r="C42" s="20">
        <v>337</v>
      </c>
      <c r="D42" s="20">
        <v>181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MARCH 15,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862</v>
      </c>
      <c r="C47" s="19">
        <v>778</v>
      </c>
      <c r="D47" s="19">
        <v>1449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863</v>
      </c>
      <c r="C48" s="19">
        <v>212</v>
      </c>
      <c r="D48" s="19">
        <v>621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864</v>
      </c>
      <c r="C49" s="19">
        <v>483</v>
      </c>
      <c r="D49" s="19">
        <v>536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865</v>
      </c>
      <c r="C50" s="19">
        <v>340</v>
      </c>
      <c r="D50" s="19">
        <v>503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866</v>
      </c>
      <c r="C51" s="19">
        <v>365</v>
      </c>
      <c r="D51" s="19">
        <v>486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867</v>
      </c>
      <c r="C52" s="20">
        <v>356</v>
      </c>
      <c r="D52" s="20">
        <v>353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MARCH 15,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868</v>
      </c>
      <c r="C57" s="19">
        <v>516</v>
      </c>
      <c r="D57" s="19">
        <v>1259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869</v>
      </c>
      <c r="C58" s="19">
        <v>383</v>
      </c>
      <c r="D58" s="19">
        <v>423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870</v>
      </c>
      <c r="C59" s="19">
        <v>592</v>
      </c>
      <c r="D59" s="19">
        <v>750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871</v>
      </c>
      <c r="C60" s="20">
        <v>395</v>
      </c>
      <c r="D60" s="20">
        <v>755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MARCH 15,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907</v>
      </c>
      <c r="C65" s="24">
        <v>934</v>
      </c>
      <c r="D65" s="25">
        <v>923</v>
      </c>
      <c r="E65" s="26">
        <v>935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306</v>
      </c>
      <c r="D66" s="29">
        <v>1072</v>
      </c>
      <c r="E66" s="30">
        <v>982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715</v>
      </c>
      <c r="E67" s="30">
        <v>652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298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"COA TIER STRUCTURE ON "&amp;'OPTIONS - MARGIN INTERVALS'!A1</f>
        <v>COA TIER STRUCTURE ON MARCH 15,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872</v>
      </c>
      <c r="D5" s="6">
        <v>202304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96" t="s">
        <v>873</v>
      </c>
      <c r="D6" s="95">
        <v>202305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6" t="s">
        <v>874</v>
      </c>
      <c r="D7" s="9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 t="s">
        <v>875</v>
      </c>
      <c r="D8" s="7">
        <v>202307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"INTRA-COMMODITY SPREAD CHARGES - MONTHLY BUTTERFLY ON "&amp;'OPTIONS - MARGIN INTERVALS'!A1</f>
        <v>INTRA-COMMODITY SPREAD CHARGES - MONTHLY BUTTERFLY ON MARCH 15,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2</v>
      </c>
      <c r="C11" s="138" t="s">
        <v>3</v>
      </c>
      <c r="D11" s="138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876</v>
      </c>
      <c r="C13" s="13">
        <v>3086</v>
      </c>
      <c r="D13" s="13">
        <v>3070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877</v>
      </c>
      <c r="C14" s="14">
        <v>2659</v>
      </c>
      <c r="D14" s="14">
        <v>2646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"INTRA-COMMODITY SPREAD CHARGES - INTER-MONTH STRATEGY ON "&amp;'OPTIONS - MARGIN INTERVALS'!A1</f>
        <v>INTRA-COMMODITY SPREAD CHARGES - INTER-MONTH STRATEGY ON MARCH 15,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7">
        <v>1752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C17:C18"/>
    <mergeCell ref="A16:E16"/>
    <mergeCell ref="B17:B18"/>
    <mergeCell ref="A10:E10"/>
    <mergeCell ref="B11:B12"/>
    <mergeCell ref="C11:C12"/>
    <mergeCell ref="D11:D12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"CRA TIER STRUCTURE ON "&amp;'OPTIONS - MARGIN INTERVALS'!A1</f>
        <v>CRA TIER STRUCTURE ON MARCH 15,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878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879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880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881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882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883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884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885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886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887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888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889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MARCH 15,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890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892</v>
      </c>
      <c r="C23" s="13">
        <v>0</v>
      </c>
      <c r="D23" s="13">
        <v>44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893</v>
      </c>
      <c r="C24" s="13">
        <v>0</v>
      </c>
      <c r="D24" s="13">
        <v>63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894</v>
      </c>
      <c r="C25" s="13">
        <v>331</v>
      </c>
      <c r="D25" s="13">
        <v>501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895</v>
      </c>
      <c r="C26" s="13">
        <v>445</v>
      </c>
      <c r="D26" s="13">
        <v>749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896</v>
      </c>
      <c r="C27" s="13">
        <v>452</v>
      </c>
      <c r="D27" s="13">
        <v>221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897</v>
      </c>
      <c r="C28" s="13">
        <v>450</v>
      </c>
      <c r="D28" s="13">
        <v>121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898</v>
      </c>
      <c r="C29" s="13">
        <v>457</v>
      </c>
      <c r="D29" s="13">
        <v>461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899</v>
      </c>
      <c r="C30" s="14">
        <v>452</v>
      </c>
      <c r="D30" s="14">
        <v>456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MARCH 15,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900</v>
      </c>
      <c r="C35" s="19">
        <v>642</v>
      </c>
      <c r="D35" s="19">
        <v>387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901</v>
      </c>
      <c r="C36" s="19">
        <v>603</v>
      </c>
      <c r="D36" s="19">
        <v>484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902</v>
      </c>
      <c r="C37" s="19">
        <v>116</v>
      </c>
      <c r="D37" s="19">
        <v>268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903</v>
      </c>
      <c r="C38" s="19">
        <v>44</v>
      </c>
      <c r="D38" s="19">
        <v>482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904</v>
      </c>
      <c r="C39" s="19">
        <v>435</v>
      </c>
      <c r="D39" s="19">
        <v>556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905</v>
      </c>
      <c r="C40" s="19">
        <v>366</v>
      </c>
      <c r="D40" s="19">
        <v>199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906</v>
      </c>
      <c r="C41" s="19">
        <v>362</v>
      </c>
      <c r="D41" s="19">
        <v>492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907</v>
      </c>
      <c r="C42" s="20">
        <v>390</v>
      </c>
      <c r="D42" s="20">
        <v>79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MARCH 15,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908</v>
      </c>
      <c r="C47" s="19">
        <v>854</v>
      </c>
      <c r="D47" s="19">
        <v>748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909</v>
      </c>
      <c r="C48" s="19">
        <v>25</v>
      </c>
      <c r="D48" s="19">
        <v>566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910</v>
      </c>
      <c r="C49" s="19">
        <v>377</v>
      </c>
      <c r="D49" s="19">
        <v>599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911</v>
      </c>
      <c r="C50" s="19">
        <v>298</v>
      </c>
      <c r="D50" s="19">
        <v>471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912</v>
      </c>
      <c r="C51" s="19">
        <v>588</v>
      </c>
      <c r="D51" s="19">
        <v>403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913</v>
      </c>
      <c r="C52" s="20">
        <v>434</v>
      </c>
      <c r="D52" s="20">
        <v>524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MARCH 15,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914</v>
      </c>
      <c r="C57" s="19">
        <v>233</v>
      </c>
      <c r="D57" s="19">
        <v>598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915</v>
      </c>
      <c r="C58" s="19">
        <v>271</v>
      </c>
      <c r="D58" s="19">
        <v>539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916</v>
      </c>
      <c r="C59" s="19">
        <v>603</v>
      </c>
      <c r="D59" s="19">
        <v>781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917</v>
      </c>
      <c r="C60" s="20">
        <v>418</v>
      </c>
      <c r="D60" s="20">
        <v>327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MARCH 15,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370</v>
      </c>
      <c r="C65" s="24">
        <v>444</v>
      </c>
      <c r="D65" s="25">
        <v>445</v>
      </c>
      <c r="E65" s="26">
        <v>445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399</v>
      </c>
      <c r="D66" s="29">
        <v>772</v>
      </c>
      <c r="E66" s="30">
        <v>1170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811</v>
      </c>
      <c r="E67" s="30">
        <v>720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268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"SDV TIER STRUCTURE ON "&amp;'OPTIONS - MARGIN INTERVALS'!A1</f>
        <v>SDV TIER STRUCTURE ON MARCH 15,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918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919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920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921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922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4" t="str">
        <f>"INTRA-COMMODITY SPREAD CHARGES - INTER-MONTH STRATEGY ON "&amp;'OPTIONS - MARGIN INTERVALS'!A1</f>
        <v>INTRA-COMMODITY SPREAD CHARGES - INTER-MONTH STRATEGY ON MARCH 15,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239</v>
      </c>
      <c r="D14" s="26">
        <v>196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237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140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"SXF TIER STRUCTURE ON "&amp;'OPTIONS - MARGIN INTERVALS'!A1</f>
        <v>SXF TIER STRUCTURE ON MARCH 15,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923</v>
      </c>
      <c r="D5" s="8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924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925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926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927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928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929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930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"INTRA-COMMODITY SPREAD CHARGES - INTER-MONTH STRATEGY ON "&amp;'OPTIONS - MARGIN INTERVALS'!A1</f>
        <v>INTRA-COMMODITY SPREAD CHARGES - INTER-MONTH STRATEGY ON MARCH 15,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1702</v>
      </c>
      <c r="D17" s="26">
        <v>3279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756</v>
      </c>
      <c r="D18" s="30">
        <v>3439</v>
      </c>
      <c r="E18" s="3"/>
    </row>
    <row r="19" spans="1:5" ht="15" customHeight="1" thickBot="1">
      <c r="A19" s="32">
        <v>3</v>
      </c>
      <c r="B19" s="33"/>
      <c r="C19" s="34"/>
      <c r="D19" s="36">
        <v>2899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5"/>
      <c r="B1" s="156"/>
      <c r="C1" s="156"/>
      <c r="D1" s="157"/>
    </row>
    <row r="2" spans="1:4" ht="50.1" customHeight="1" thickBot="1">
      <c r="A2" s="158" t="str">
        <f>"INTRA-COMMODITY (Inter-Month) SPREAD CHARGES EFFECTIVE ON "&amp;'OPTIONS - MARGIN INTERVALS'!A1</f>
        <v>INTRA-COMMODITY (Inter-Month) SPREAD CHARGES EFFECTIVE ON MARCH 15, 2023</v>
      </c>
      <c r="B2" s="159"/>
      <c r="C2" s="159"/>
      <c r="D2" s="160"/>
    </row>
    <row r="3" spans="1:4" ht="12.75" customHeight="1">
      <c r="A3" s="151" t="s">
        <v>17</v>
      </c>
      <c r="B3" s="153" t="s">
        <v>12</v>
      </c>
      <c r="C3" s="153" t="s">
        <v>18</v>
      </c>
      <c r="D3" s="153" t="s">
        <v>19</v>
      </c>
    </row>
    <row r="4" spans="1:4" ht="30" customHeight="1" thickBot="1">
      <c r="A4" s="152"/>
      <c r="B4" s="154"/>
      <c r="C4" s="154"/>
      <c r="D4" s="154"/>
    </row>
    <row r="5" spans="1:4" ht="15">
      <c r="A5" s="65" t="s">
        <v>682</v>
      </c>
      <c r="B5" s="66" t="s">
        <v>683</v>
      </c>
      <c r="C5" s="67">
        <v>450</v>
      </c>
      <c r="D5" s="68">
        <v>450</v>
      </c>
    </row>
    <row r="6" spans="1:4" ht="15">
      <c r="A6" s="65" t="s">
        <v>684</v>
      </c>
      <c r="B6" s="66" t="s">
        <v>685</v>
      </c>
      <c r="C6" s="67">
        <v>450</v>
      </c>
      <c r="D6" s="68">
        <v>450</v>
      </c>
    </row>
    <row r="7" spans="1:4" ht="15">
      <c r="A7" s="65" t="s">
        <v>686</v>
      </c>
      <c r="B7" s="66" t="s">
        <v>687</v>
      </c>
      <c r="C7" s="67">
        <v>225</v>
      </c>
      <c r="D7" s="68">
        <v>225</v>
      </c>
    </row>
    <row r="8" spans="1:4" ht="15">
      <c r="A8" s="65" t="s">
        <v>695</v>
      </c>
      <c r="B8" s="66" t="s">
        <v>696</v>
      </c>
      <c r="C8" s="67">
        <v>450</v>
      </c>
      <c r="D8" s="68">
        <v>450</v>
      </c>
    </row>
    <row r="9" spans="1:4" ht="15">
      <c r="A9" s="65" t="s">
        <v>697</v>
      </c>
      <c r="B9" s="66" t="s">
        <v>698</v>
      </c>
      <c r="C9" s="67">
        <v>200</v>
      </c>
      <c r="D9" s="68">
        <v>200</v>
      </c>
    </row>
    <row r="10" spans="1:4" ht="15">
      <c r="A10" s="63" t="s">
        <v>699</v>
      </c>
      <c r="B10" s="49" t="s">
        <v>700</v>
      </c>
      <c r="C10" s="67">
        <v>200</v>
      </c>
      <c r="D10" s="68">
        <v>200</v>
      </c>
    </row>
    <row r="11" spans="1:4" ht="15">
      <c r="A11" s="65" t="s">
        <v>705</v>
      </c>
      <c r="B11" s="66" t="s">
        <v>706</v>
      </c>
      <c r="C11" s="90">
        <v>125</v>
      </c>
      <c r="D11" s="91">
        <v>125</v>
      </c>
    </row>
    <row r="12" spans="1:4" ht="15">
      <c r="A12" s="65" t="s">
        <v>707</v>
      </c>
      <c r="B12" s="66" t="s">
        <v>708</v>
      </c>
      <c r="C12" s="67">
        <v>100</v>
      </c>
      <c r="D12" s="68">
        <v>100</v>
      </c>
    </row>
    <row r="13" spans="1:4" ht="15">
      <c r="A13" s="65" t="s">
        <v>709</v>
      </c>
      <c r="B13" s="66" t="s">
        <v>710</v>
      </c>
      <c r="C13" s="67">
        <v>100</v>
      </c>
      <c r="D13" s="68">
        <v>100</v>
      </c>
    </row>
    <row r="14" spans="1:4" ht="15">
      <c r="A14" s="65" t="s">
        <v>711</v>
      </c>
      <c r="B14" s="66" t="s">
        <v>712</v>
      </c>
      <c r="C14" s="67">
        <v>100</v>
      </c>
      <c r="D14" s="68">
        <v>100</v>
      </c>
    </row>
    <row r="15" spans="1:4" ht="15">
      <c r="A15" s="65" t="s">
        <v>715</v>
      </c>
      <c r="B15" s="69" t="s">
        <v>716</v>
      </c>
      <c r="C15" s="67">
        <v>100</v>
      </c>
      <c r="D15" s="68">
        <v>100</v>
      </c>
    </row>
    <row r="16" spans="1:4" ht="15">
      <c r="A16" s="65" t="s">
        <v>717</v>
      </c>
      <c r="B16" s="69" t="s">
        <v>718</v>
      </c>
      <c r="C16" s="67">
        <v>100</v>
      </c>
      <c r="D16" s="68">
        <v>100</v>
      </c>
    </row>
    <row r="17" spans="1:4" ht="15">
      <c r="A17" s="65" t="s">
        <v>719</v>
      </c>
      <c r="B17" s="69" t="s">
        <v>720</v>
      </c>
      <c r="C17" s="67">
        <v>100</v>
      </c>
      <c r="D17" s="68">
        <v>100</v>
      </c>
    </row>
    <row r="18" spans="1:4" ht="15">
      <c r="A18" s="65" t="s">
        <v>721</v>
      </c>
      <c r="B18" s="69" t="s">
        <v>722</v>
      </c>
      <c r="C18" s="67">
        <v>125</v>
      </c>
      <c r="D18" s="68">
        <v>125</v>
      </c>
    </row>
    <row r="19" spans="1:4" ht="15">
      <c r="A19" s="65" t="s">
        <v>723</v>
      </c>
      <c r="B19" s="66" t="s">
        <v>724</v>
      </c>
      <c r="C19" s="67">
        <v>100</v>
      </c>
      <c r="D19" s="68">
        <v>100</v>
      </c>
    </row>
    <row r="20" spans="1:4" ht="15">
      <c r="A20" s="65" t="s">
        <v>725</v>
      </c>
      <c r="B20" s="69" t="s">
        <v>726</v>
      </c>
      <c r="C20" s="67">
        <v>100</v>
      </c>
      <c r="D20" s="70">
        <v>100</v>
      </c>
    </row>
    <row r="21" spans="1:4" ht="15">
      <c r="A21" s="65" t="s">
        <v>727</v>
      </c>
      <c r="B21" s="69" t="s">
        <v>728</v>
      </c>
      <c r="C21" s="67">
        <v>100</v>
      </c>
      <c r="D21" s="70">
        <v>100</v>
      </c>
    </row>
    <row r="22" spans="1:4" ht="15">
      <c r="A22" s="65" t="s">
        <v>729</v>
      </c>
      <c r="B22" s="69" t="s">
        <v>730</v>
      </c>
      <c r="C22" s="67">
        <v>100</v>
      </c>
      <c r="D22" s="70">
        <v>100</v>
      </c>
    </row>
    <row r="23" spans="1:4" ht="15">
      <c r="A23" s="65" t="s">
        <v>731</v>
      </c>
      <c r="B23" s="69" t="s">
        <v>732</v>
      </c>
      <c r="C23" s="67">
        <v>100</v>
      </c>
      <c r="D23" s="70">
        <v>100</v>
      </c>
    </row>
    <row r="24" spans="1:4" ht="15">
      <c r="A24" s="65" t="s">
        <v>733</v>
      </c>
      <c r="B24" s="69" t="s">
        <v>734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8" t="str">
        <f>"SHARE FUTURES INTRA-COMMODITY (Inter-Month) SPREAD CHARGES EFFECTIVE ON "&amp;'OPTIONS - MARGIN INTERVALS'!A1</f>
        <v>SHARE FUTURES INTRA-COMMODITY (Inter-Month) SPREAD CHARGES EFFECTIVE ON MARCH 15, 2023</v>
      </c>
      <c r="B30" s="149"/>
      <c r="C30" s="149"/>
      <c r="D30" s="150"/>
    </row>
    <row r="31" spans="1:4" ht="15" customHeight="1">
      <c r="A31" s="151" t="s">
        <v>17</v>
      </c>
      <c r="B31" s="153" t="s">
        <v>12</v>
      </c>
      <c r="C31" s="153" t="s">
        <v>18</v>
      </c>
      <c r="D31" s="153" t="s">
        <v>19</v>
      </c>
    </row>
    <row r="32" spans="1:4" ht="15.75" thickBot="1">
      <c r="A32" s="152"/>
      <c r="B32" s="154"/>
      <c r="C32" s="154"/>
      <c r="D32" s="154"/>
    </row>
    <row r="33" spans="1:4" ht="15">
      <c r="A33" s="65" t="s">
        <v>735</v>
      </c>
      <c r="B33" s="69" t="s">
        <v>67</v>
      </c>
      <c r="C33" s="67">
        <v>75</v>
      </c>
      <c r="D33" s="68">
        <v>75</v>
      </c>
    </row>
    <row r="34" spans="1:4" ht="15">
      <c r="A34" s="65" t="s">
        <v>736</v>
      </c>
      <c r="B34" s="69" t="s">
        <v>53</v>
      </c>
      <c r="C34" s="67">
        <v>75</v>
      </c>
      <c r="D34" s="68">
        <v>75</v>
      </c>
    </row>
    <row r="35" spans="1:4" ht="15">
      <c r="A35" s="65" t="s">
        <v>737</v>
      </c>
      <c r="B35" s="69" t="s">
        <v>61</v>
      </c>
      <c r="C35" s="67">
        <v>75</v>
      </c>
      <c r="D35" s="68">
        <v>75</v>
      </c>
    </row>
    <row r="36" spans="1:4" ht="15">
      <c r="A36" s="65" t="s">
        <v>738</v>
      </c>
      <c r="B36" s="69" t="s">
        <v>69</v>
      </c>
      <c r="C36" s="67">
        <v>75</v>
      </c>
      <c r="D36" s="68">
        <v>75</v>
      </c>
    </row>
    <row r="37" spans="1:4" ht="15">
      <c r="A37" s="65" t="s">
        <v>739</v>
      </c>
      <c r="B37" s="69" t="s">
        <v>41</v>
      </c>
      <c r="C37" s="67">
        <v>75</v>
      </c>
      <c r="D37" s="68">
        <v>75</v>
      </c>
    </row>
    <row r="38" spans="1:4" ht="15">
      <c r="A38" s="65" t="s">
        <v>740</v>
      </c>
      <c r="B38" s="69" t="s">
        <v>89</v>
      </c>
      <c r="C38" s="67">
        <v>75</v>
      </c>
      <c r="D38" s="68">
        <v>75</v>
      </c>
    </row>
    <row r="39" spans="1:4" ht="15">
      <c r="A39" s="65" t="s">
        <v>741</v>
      </c>
      <c r="B39" s="69" t="s">
        <v>113</v>
      </c>
      <c r="C39" s="67">
        <v>75</v>
      </c>
      <c r="D39" s="68">
        <v>75</v>
      </c>
    </row>
    <row r="40" spans="1:4" ht="15">
      <c r="A40" s="65" t="s">
        <v>742</v>
      </c>
      <c r="B40" s="69" t="s">
        <v>111</v>
      </c>
      <c r="C40" s="67">
        <v>75</v>
      </c>
      <c r="D40" s="68">
        <v>75</v>
      </c>
    </row>
    <row r="41" spans="1:4" ht="15">
      <c r="A41" s="65" t="s">
        <v>743</v>
      </c>
      <c r="B41" s="69" t="s">
        <v>163</v>
      </c>
      <c r="C41" s="67">
        <v>75</v>
      </c>
      <c r="D41" s="68">
        <v>75</v>
      </c>
    </row>
    <row r="42" spans="1:4" ht="15">
      <c r="A42" s="65" t="s">
        <v>744</v>
      </c>
      <c r="B42" s="69" t="s">
        <v>171</v>
      </c>
      <c r="C42" s="67">
        <v>75</v>
      </c>
      <c r="D42" s="68">
        <v>75</v>
      </c>
    </row>
    <row r="43" spans="1:4" ht="15">
      <c r="A43" s="65" t="s">
        <v>745</v>
      </c>
      <c r="B43" s="69" t="s">
        <v>511</v>
      </c>
      <c r="C43" s="67">
        <v>75</v>
      </c>
      <c r="D43" s="68">
        <v>75</v>
      </c>
    </row>
    <row r="44" spans="1:4" ht="15">
      <c r="A44" s="65" t="s">
        <v>746</v>
      </c>
      <c r="B44" s="69" t="s">
        <v>167</v>
      </c>
      <c r="C44" s="67">
        <v>75</v>
      </c>
      <c r="D44" s="68">
        <v>75</v>
      </c>
    </row>
    <row r="45" spans="1:4" ht="15">
      <c r="A45" s="65" t="s">
        <v>747</v>
      </c>
      <c r="B45" s="69" t="s">
        <v>165</v>
      </c>
      <c r="C45" s="67">
        <v>75</v>
      </c>
      <c r="D45" s="68">
        <v>75</v>
      </c>
    </row>
    <row r="46" spans="1:4" ht="15">
      <c r="A46" s="65" t="s">
        <v>748</v>
      </c>
      <c r="B46" s="69" t="s">
        <v>183</v>
      </c>
      <c r="C46" s="67">
        <v>75</v>
      </c>
      <c r="D46" s="68">
        <v>75</v>
      </c>
    </row>
    <row r="47" spans="1:4" ht="15">
      <c r="A47" s="65" t="s">
        <v>749</v>
      </c>
      <c r="B47" s="69" t="s">
        <v>155</v>
      </c>
      <c r="C47" s="67">
        <v>75</v>
      </c>
      <c r="D47" s="68">
        <v>75</v>
      </c>
    </row>
    <row r="48" spans="1:4" ht="15">
      <c r="A48" s="65" t="s">
        <v>750</v>
      </c>
      <c r="B48" s="69" t="s">
        <v>205</v>
      </c>
      <c r="C48" s="67">
        <v>75</v>
      </c>
      <c r="D48" s="68">
        <v>75</v>
      </c>
    </row>
    <row r="49" spans="1:4" ht="15">
      <c r="A49" s="65" t="s">
        <v>751</v>
      </c>
      <c r="B49" s="69" t="s">
        <v>233</v>
      </c>
      <c r="C49" s="67">
        <v>75</v>
      </c>
      <c r="D49" s="68">
        <v>75</v>
      </c>
    </row>
    <row r="50" spans="1:4" ht="15">
      <c r="A50" s="65" t="s">
        <v>752</v>
      </c>
      <c r="B50" s="69" t="s">
        <v>627</v>
      </c>
      <c r="C50" s="67">
        <v>75</v>
      </c>
      <c r="D50" s="68">
        <v>75</v>
      </c>
    </row>
    <row r="51" spans="1:4" ht="15">
      <c r="A51" s="65" t="s">
        <v>753</v>
      </c>
      <c r="B51" s="69" t="s">
        <v>231</v>
      </c>
      <c r="C51" s="67">
        <v>75</v>
      </c>
      <c r="D51" s="68">
        <v>75</v>
      </c>
    </row>
    <row r="52" spans="1:4" ht="15">
      <c r="A52" s="65" t="s">
        <v>754</v>
      </c>
      <c r="B52" s="69" t="s">
        <v>243</v>
      </c>
      <c r="C52" s="67">
        <v>75</v>
      </c>
      <c r="D52" s="68">
        <v>75</v>
      </c>
    </row>
    <row r="53" spans="1:4" ht="15">
      <c r="A53" s="65" t="s">
        <v>755</v>
      </c>
      <c r="B53" s="69" t="s">
        <v>245</v>
      </c>
      <c r="C53" s="67">
        <v>75</v>
      </c>
      <c r="D53" s="68">
        <v>75</v>
      </c>
    </row>
    <row r="54" spans="1:4" ht="15">
      <c r="A54" s="65" t="s">
        <v>756</v>
      </c>
      <c r="B54" s="69" t="s">
        <v>213</v>
      </c>
      <c r="C54" s="67">
        <v>75</v>
      </c>
      <c r="D54" s="68">
        <v>75</v>
      </c>
    </row>
    <row r="55" spans="1:4" ht="15">
      <c r="A55" s="65" t="s">
        <v>757</v>
      </c>
      <c r="B55" s="69" t="s">
        <v>367</v>
      </c>
      <c r="C55" s="67">
        <v>75</v>
      </c>
      <c r="D55" s="68">
        <v>75</v>
      </c>
    </row>
    <row r="56" spans="1:4" ht="15">
      <c r="A56" s="65" t="s">
        <v>758</v>
      </c>
      <c r="B56" s="69" t="s">
        <v>267</v>
      </c>
      <c r="C56" s="67">
        <v>75</v>
      </c>
      <c r="D56" s="68">
        <v>75</v>
      </c>
    </row>
    <row r="57" spans="1:4" ht="15">
      <c r="A57" s="65" t="s">
        <v>759</v>
      </c>
      <c r="B57" s="69" t="s">
        <v>259</v>
      </c>
      <c r="C57" s="67">
        <v>75</v>
      </c>
      <c r="D57" s="68">
        <v>75</v>
      </c>
    </row>
    <row r="58" spans="1:4" ht="15">
      <c r="A58" s="65" t="s">
        <v>760</v>
      </c>
      <c r="B58" s="69" t="s">
        <v>277</v>
      </c>
      <c r="C58" s="67">
        <v>75</v>
      </c>
      <c r="D58" s="68">
        <v>75</v>
      </c>
    </row>
    <row r="59" spans="1:4" ht="15">
      <c r="A59" s="65" t="s">
        <v>761</v>
      </c>
      <c r="B59" s="69" t="s">
        <v>335</v>
      </c>
      <c r="C59" s="67">
        <v>75</v>
      </c>
      <c r="D59" s="68">
        <v>75</v>
      </c>
    </row>
    <row r="60" spans="1:4" ht="15">
      <c r="A60" s="65" t="s">
        <v>762</v>
      </c>
      <c r="B60" s="69" t="s">
        <v>279</v>
      </c>
      <c r="C60" s="67">
        <v>75</v>
      </c>
      <c r="D60" s="68">
        <v>75</v>
      </c>
    </row>
    <row r="61" spans="1:4" ht="15">
      <c r="A61" s="65" t="s">
        <v>763</v>
      </c>
      <c r="B61" s="69" t="s">
        <v>291</v>
      </c>
      <c r="C61" s="67">
        <v>75</v>
      </c>
      <c r="D61" s="68">
        <v>75</v>
      </c>
    </row>
    <row r="62" spans="1:4" ht="15">
      <c r="A62" s="65" t="s">
        <v>764</v>
      </c>
      <c r="B62" s="69" t="s">
        <v>247</v>
      </c>
      <c r="C62" s="67">
        <v>75</v>
      </c>
      <c r="D62" s="68">
        <v>75</v>
      </c>
    </row>
    <row r="63" spans="1:4" ht="15">
      <c r="A63" s="65" t="s">
        <v>765</v>
      </c>
      <c r="B63" s="69" t="s">
        <v>329</v>
      </c>
      <c r="C63" s="67">
        <v>75</v>
      </c>
      <c r="D63" s="68">
        <v>75</v>
      </c>
    </row>
    <row r="64" spans="1:4" ht="15">
      <c r="A64" s="65" t="s">
        <v>766</v>
      </c>
      <c r="B64" s="69" t="s">
        <v>633</v>
      </c>
      <c r="C64" s="67">
        <v>75</v>
      </c>
      <c r="D64" s="68">
        <v>75</v>
      </c>
    </row>
    <row r="65" spans="1:4" ht="15">
      <c r="A65" s="65" t="s">
        <v>767</v>
      </c>
      <c r="B65" s="69" t="s">
        <v>331</v>
      </c>
      <c r="C65" s="67">
        <v>75</v>
      </c>
      <c r="D65" s="68">
        <v>75</v>
      </c>
    </row>
    <row r="66" spans="1:4" ht="15">
      <c r="A66" s="65" t="s">
        <v>768</v>
      </c>
      <c r="B66" s="69" t="s">
        <v>473</v>
      </c>
      <c r="C66" s="67">
        <v>75</v>
      </c>
      <c r="D66" s="68">
        <v>75</v>
      </c>
    </row>
    <row r="67" spans="1:4" ht="15">
      <c r="A67" s="65" t="s">
        <v>769</v>
      </c>
      <c r="B67" s="69" t="s">
        <v>637</v>
      </c>
      <c r="C67" s="67">
        <v>75</v>
      </c>
      <c r="D67" s="68">
        <v>75</v>
      </c>
    </row>
    <row r="68" spans="1:4" ht="15">
      <c r="A68" s="65" t="s">
        <v>770</v>
      </c>
      <c r="B68" s="69" t="s">
        <v>349</v>
      </c>
      <c r="C68" s="67">
        <v>75</v>
      </c>
      <c r="D68" s="68">
        <v>75</v>
      </c>
    </row>
    <row r="69" spans="1:4" ht="15">
      <c r="A69" s="65" t="s">
        <v>771</v>
      </c>
      <c r="B69" s="69" t="s">
        <v>507</v>
      </c>
      <c r="C69" s="67">
        <v>75</v>
      </c>
      <c r="D69" s="68">
        <v>75</v>
      </c>
    </row>
    <row r="70" spans="1:4" ht="15">
      <c r="A70" s="65" t="s">
        <v>772</v>
      </c>
      <c r="B70" s="69" t="s">
        <v>359</v>
      </c>
      <c r="C70" s="67">
        <v>75</v>
      </c>
      <c r="D70" s="68">
        <v>75</v>
      </c>
    </row>
    <row r="71" spans="1:4" ht="15">
      <c r="A71" s="65" t="s">
        <v>773</v>
      </c>
      <c r="B71" s="69" t="s">
        <v>375</v>
      </c>
      <c r="C71" s="67">
        <v>75</v>
      </c>
      <c r="D71" s="68">
        <v>75</v>
      </c>
    </row>
    <row r="72" spans="1:4" ht="15">
      <c r="A72" s="65" t="s">
        <v>774</v>
      </c>
      <c r="B72" s="69" t="s">
        <v>229</v>
      </c>
      <c r="C72" s="67">
        <v>75</v>
      </c>
      <c r="D72" s="68">
        <v>75</v>
      </c>
    </row>
    <row r="73" spans="1:4" ht="15">
      <c r="A73" s="65" t="s">
        <v>775</v>
      </c>
      <c r="B73" s="69" t="s">
        <v>387</v>
      </c>
      <c r="C73" s="67">
        <v>75</v>
      </c>
      <c r="D73" s="68">
        <v>75</v>
      </c>
    </row>
    <row r="74" spans="1:4" ht="15">
      <c r="A74" s="65" t="s">
        <v>776</v>
      </c>
      <c r="B74" s="69" t="s">
        <v>391</v>
      </c>
      <c r="C74" s="67">
        <v>75</v>
      </c>
      <c r="D74" s="68">
        <v>75</v>
      </c>
    </row>
    <row r="75" spans="1:4" ht="15">
      <c r="A75" s="65" t="s">
        <v>777</v>
      </c>
      <c r="B75" s="69" t="s">
        <v>339</v>
      </c>
      <c r="C75" s="67">
        <v>75</v>
      </c>
      <c r="D75" s="68">
        <v>75</v>
      </c>
    </row>
    <row r="76" spans="1:4" ht="15">
      <c r="A76" s="65" t="s">
        <v>778</v>
      </c>
      <c r="B76" s="69" t="s">
        <v>395</v>
      </c>
      <c r="C76" s="67">
        <v>75</v>
      </c>
      <c r="D76" s="68">
        <v>75</v>
      </c>
    </row>
    <row r="77" spans="1:4" ht="15">
      <c r="A77" s="65" t="s">
        <v>779</v>
      </c>
      <c r="B77" s="69" t="s">
        <v>399</v>
      </c>
      <c r="C77" s="67">
        <v>75</v>
      </c>
      <c r="D77" s="68">
        <v>75</v>
      </c>
    </row>
    <row r="78" spans="1:4" ht="15">
      <c r="A78" s="65" t="s">
        <v>780</v>
      </c>
      <c r="B78" s="69" t="s">
        <v>401</v>
      </c>
      <c r="C78" s="67">
        <v>75</v>
      </c>
      <c r="D78" s="68">
        <v>75</v>
      </c>
    </row>
    <row r="79" spans="1:4" ht="15">
      <c r="A79" s="65" t="s">
        <v>781</v>
      </c>
      <c r="B79" s="69" t="s">
        <v>269</v>
      </c>
      <c r="C79" s="67">
        <v>75</v>
      </c>
      <c r="D79" s="68">
        <v>75</v>
      </c>
    </row>
    <row r="80" spans="1:4" ht="15">
      <c r="A80" s="65" t="s">
        <v>782</v>
      </c>
      <c r="B80" s="69" t="s">
        <v>175</v>
      </c>
      <c r="C80" s="67">
        <v>75</v>
      </c>
      <c r="D80" s="68">
        <v>75</v>
      </c>
    </row>
    <row r="81" spans="1:4" ht="15">
      <c r="A81" s="65" t="s">
        <v>783</v>
      </c>
      <c r="B81" s="69" t="s">
        <v>117</v>
      </c>
      <c r="C81" s="67">
        <v>75</v>
      </c>
      <c r="D81" s="68">
        <v>75</v>
      </c>
    </row>
    <row r="82" spans="1:4" ht="15">
      <c r="A82" s="65" t="s">
        <v>784</v>
      </c>
      <c r="B82" s="69" t="s">
        <v>415</v>
      </c>
      <c r="C82" s="67">
        <v>75</v>
      </c>
      <c r="D82" s="68">
        <v>75</v>
      </c>
    </row>
    <row r="83" spans="1:4" ht="15">
      <c r="A83" s="65" t="s">
        <v>785</v>
      </c>
      <c r="B83" s="69" t="s">
        <v>139</v>
      </c>
      <c r="C83" s="67">
        <v>75</v>
      </c>
      <c r="D83" s="68">
        <v>75</v>
      </c>
    </row>
    <row r="84" spans="1:4" ht="15">
      <c r="A84" s="65" t="s">
        <v>786</v>
      </c>
      <c r="B84" s="69" t="s">
        <v>437</v>
      </c>
      <c r="C84" s="67">
        <v>75</v>
      </c>
      <c r="D84" s="68">
        <v>75</v>
      </c>
    </row>
    <row r="85" spans="1:4" ht="15">
      <c r="A85" s="65" t="s">
        <v>787</v>
      </c>
      <c r="B85" s="69" t="s">
        <v>561</v>
      </c>
      <c r="C85" s="67">
        <v>75</v>
      </c>
      <c r="D85" s="68">
        <v>75</v>
      </c>
    </row>
    <row r="86" spans="1:4" ht="15">
      <c r="A86" s="65" t="s">
        <v>788</v>
      </c>
      <c r="B86" s="69" t="s">
        <v>611</v>
      </c>
      <c r="C86" s="67">
        <v>75</v>
      </c>
      <c r="D86" s="68">
        <v>75</v>
      </c>
    </row>
    <row r="87" spans="1:4" ht="15">
      <c r="A87" s="65" t="s">
        <v>789</v>
      </c>
      <c r="B87" s="69" t="s">
        <v>457</v>
      </c>
      <c r="C87" s="67">
        <v>75</v>
      </c>
      <c r="D87" s="68">
        <v>75</v>
      </c>
    </row>
    <row r="88" spans="1:4" ht="15">
      <c r="A88" s="65" t="s">
        <v>790</v>
      </c>
      <c r="B88" s="69" t="s">
        <v>455</v>
      </c>
      <c r="C88" s="67">
        <v>75</v>
      </c>
      <c r="D88" s="68">
        <v>75</v>
      </c>
    </row>
    <row r="89" spans="1:4" ht="15">
      <c r="A89" s="65" t="s">
        <v>791</v>
      </c>
      <c r="B89" s="69" t="s">
        <v>363</v>
      </c>
      <c r="C89" s="67">
        <v>75</v>
      </c>
      <c r="D89" s="68">
        <v>75</v>
      </c>
    </row>
    <row r="90" spans="1:4" ht="15">
      <c r="A90" s="65" t="s">
        <v>792</v>
      </c>
      <c r="B90" s="69" t="s">
        <v>65</v>
      </c>
      <c r="C90" s="67">
        <v>75</v>
      </c>
      <c r="D90" s="68">
        <v>75</v>
      </c>
    </row>
    <row r="91" spans="1:4" ht="15">
      <c r="A91" s="65" t="s">
        <v>793</v>
      </c>
      <c r="B91" s="69" t="s">
        <v>469</v>
      </c>
      <c r="C91" s="67">
        <v>75</v>
      </c>
      <c r="D91" s="68">
        <v>75</v>
      </c>
    </row>
    <row r="92" spans="1:4" ht="15">
      <c r="A92" s="65" t="s">
        <v>794</v>
      </c>
      <c r="B92" s="69" t="s">
        <v>121</v>
      </c>
      <c r="C92" s="67">
        <v>75</v>
      </c>
      <c r="D92" s="68">
        <v>75</v>
      </c>
    </row>
    <row r="93" spans="1:4" ht="15">
      <c r="A93" s="65" t="s">
        <v>795</v>
      </c>
      <c r="B93" s="69" t="s">
        <v>569</v>
      </c>
      <c r="C93" s="67">
        <v>75</v>
      </c>
      <c r="D93" s="68">
        <v>75</v>
      </c>
    </row>
    <row r="94" spans="1:4" ht="15">
      <c r="A94" s="65" t="s">
        <v>796</v>
      </c>
      <c r="B94" s="69" t="s">
        <v>101</v>
      </c>
      <c r="C94" s="67">
        <v>75</v>
      </c>
      <c r="D94" s="68">
        <v>75</v>
      </c>
    </row>
    <row r="95" spans="1:4" ht="15">
      <c r="A95" s="65" t="s">
        <v>797</v>
      </c>
      <c r="B95" s="69" t="s">
        <v>567</v>
      </c>
      <c r="C95" s="67">
        <v>75</v>
      </c>
      <c r="D95" s="68">
        <v>75</v>
      </c>
    </row>
    <row r="96" spans="1:4" ht="15">
      <c r="A96" s="65" t="s">
        <v>798</v>
      </c>
      <c r="B96" s="69" t="s">
        <v>477</v>
      </c>
      <c r="C96" s="67">
        <v>75</v>
      </c>
      <c r="D96" s="68">
        <v>75</v>
      </c>
    </row>
    <row r="97" spans="1:4" ht="15">
      <c r="A97" s="65" t="s">
        <v>799</v>
      </c>
      <c r="B97" s="69" t="s">
        <v>485</v>
      </c>
      <c r="C97" s="67">
        <v>75</v>
      </c>
      <c r="D97" s="68">
        <v>75</v>
      </c>
    </row>
    <row r="98" spans="1:4" ht="15">
      <c r="A98" s="65" t="s">
        <v>800</v>
      </c>
      <c r="B98" s="69" t="s">
        <v>487</v>
      </c>
      <c r="C98" s="67">
        <v>75</v>
      </c>
      <c r="D98" s="68">
        <v>75</v>
      </c>
    </row>
    <row r="99" spans="1:4" ht="15">
      <c r="A99" s="65" t="s">
        <v>801</v>
      </c>
      <c r="B99" s="69" t="s">
        <v>495</v>
      </c>
      <c r="C99" s="67">
        <v>75</v>
      </c>
      <c r="D99" s="68">
        <v>75</v>
      </c>
    </row>
    <row r="100" spans="1:4" ht="15">
      <c r="A100" s="65" t="s">
        <v>802</v>
      </c>
      <c r="B100" s="69" t="s">
        <v>505</v>
      </c>
      <c r="C100" s="67">
        <v>75</v>
      </c>
      <c r="D100" s="68">
        <v>75</v>
      </c>
    </row>
    <row r="101" spans="1:4" ht="15">
      <c r="A101" s="65" t="s">
        <v>803</v>
      </c>
      <c r="B101" s="69" t="s">
        <v>527</v>
      </c>
      <c r="C101" s="67">
        <v>75</v>
      </c>
      <c r="D101" s="68">
        <v>75</v>
      </c>
    </row>
    <row r="102" spans="1:4" ht="15">
      <c r="A102" s="65" t="s">
        <v>804</v>
      </c>
      <c r="B102" s="69" t="s">
        <v>75</v>
      </c>
      <c r="C102" s="67">
        <v>75</v>
      </c>
      <c r="D102" s="68">
        <v>75</v>
      </c>
    </row>
    <row r="103" spans="1:4" ht="15">
      <c r="A103" s="65" t="s">
        <v>805</v>
      </c>
      <c r="B103" s="69" t="s">
        <v>539</v>
      </c>
      <c r="C103" s="67">
        <v>75</v>
      </c>
      <c r="D103" s="68">
        <v>75</v>
      </c>
    </row>
    <row r="104" spans="1:4" ht="15">
      <c r="A104" s="65" t="s">
        <v>806</v>
      </c>
      <c r="B104" s="69" t="s">
        <v>547</v>
      </c>
      <c r="C104" s="67">
        <v>75</v>
      </c>
      <c r="D104" s="68">
        <v>75</v>
      </c>
    </row>
    <row r="105" spans="1:4" ht="15">
      <c r="A105" s="65" t="s">
        <v>807</v>
      </c>
      <c r="B105" s="69" t="s">
        <v>241</v>
      </c>
      <c r="C105" s="67">
        <v>75</v>
      </c>
      <c r="D105" s="68">
        <v>75</v>
      </c>
    </row>
    <row r="106" spans="1:4" ht="15">
      <c r="A106" s="65" t="s">
        <v>808</v>
      </c>
      <c r="B106" s="69" t="s">
        <v>551</v>
      </c>
      <c r="C106" s="67">
        <v>75</v>
      </c>
      <c r="D106" s="68">
        <v>75</v>
      </c>
    </row>
    <row r="107" spans="1:4" ht="15">
      <c r="A107" s="65" t="s">
        <v>809</v>
      </c>
      <c r="B107" s="69" t="s">
        <v>47</v>
      </c>
      <c r="C107" s="67">
        <v>75</v>
      </c>
      <c r="D107" s="68">
        <v>75</v>
      </c>
    </row>
    <row r="108" spans="1:4" ht="15">
      <c r="A108" s="65" t="s">
        <v>810</v>
      </c>
      <c r="B108" s="69" t="s">
        <v>119</v>
      </c>
      <c r="C108" s="67">
        <v>75</v>
      </c>
      <c r="D108" s="68">
        <v>75</v>
      </c>
    </row>
    <row r="109" spans="1:4" ht="15">
      <c r="A109" s="65" t="s">
        <v>811</v>
      </c>
      <c r="B109" s="69" t="s">
        <v>123</v>
      </c>
      <c r="C109" s="67">
        <v>75</v>
      </c>
      <c r="D109" s="68">
        <v>75</v>
      </c>
    </row>
    <row r="110" spans="1:4" ht="15">
      <c r="A110" s="65" t="s">
        <v>812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813</v>
      </c>
      <c r="B111" s="69" t="s">
        <v>189</v>
      </c>
      <c r="C111" s="67">
        <v>75</v>
      </c>
      <c r="D111" s="68">
        <v>75</v>
      </c>
    </row>
    <row r="112" spans="1:4" ht="15">
      <c r="A112" s="65" t="s">
        <v>814</v>
      </c>
      <c r="B112" s="69" t="s">
        <v>181</v>
      </c>
      <c r="C112" s="67">
        <v>75</v>
      </c>
      <c r="D112" s="68">
        <v>75</v>
      </c>
    </row>
    <row r="113" spans="1:4" ht="15">
      <c r="A113" s="65" t="s">
        <v>815</v>
      </c>
      <c r="B113" s="69" t="s">
        <v>583</v>
      </c>
      <c r="C113" s="67">
        <v>75</v>
      </c>
      <c r="D113" s="68">
        <v>75</v>
      </c>
    </row>
    <row r="114" spans="1:4" ht="15">
      <c r="A114" s="65" t="s">
        <v>816</v>
      </c>
      <c r="B114" s="69" t="s">
        <v>439</v>
      </c>
      <c r="C114" s="67">
        <v>75</v>
      </c>
      <c r="D114" s="68">
        <v>75</v>
      </c>
    </row>
    <row r="115" spans="1:4" ht="15">
      <c r="A115" s="65" t="s">
        <v>817</v>
      </c>
      <c r="B115" s="69" t="s">
        <v>43</v>
      </c>
      <c r="C115" s="67">
        <v>75</v>
      </c>
      <c r="D115" s="68">
        <v>75</v>
      </c>
    </row>
    <row r="116" spans="1:4" ht="15">
      <c r="A116" s="65" t="s">
        <v>818</v>
      </c>
      <c r="B116" s="69" t="s">
        <v>597</v>
      </c>
      <c r="C116" s="67">
        <v>75</v>
      </c>
      <c r="D116" s="68">
        <v>75</v>
      </c>
    </row>
    <row r="117" spans="1:4" ht="15">
      <c r="A117" s="65" t="s">
        <v>819</v>
      </c>
      <c r="B117" s="69" t="s">
        <v>603</v>
      </c>
      <c r="C117" s="67">
        <v>75</v>
      </c>
      <c r="D117" s="68">
        <v>75</v>
      </c>
    </row>
    <row r="118" spans="1:4" ht="15">
      <c r="A118" s="65" t="s">
        <v>820</v>
      </c>
      <c r="B118" s="69" t="s">
        <v>289</v>
      </c>
      <c r="C118" s="67">
        <v>75</v>
      </c>
      <c r="D118" s="68">
        <v>75</v>
      </c>
    </row>
    <row r="119" spans="1:4" ht="15">
      <c r="A119" s="65" t="s">
        <v>821</v>
      </c>
      <c r="B119" s="69" t="s">
        <v>609</v>
      </c>
      <c r="C119" s="67">
        <v>75</v>
      </c>
      <c r="D119" s="68">
        <v>75</v>
      </c>
    </row>
    <row r="120" spans="1:4" ht="15">
      <c r="A120" s="65" t="s">
        <v>822</v>
      </c>
      <c r="B120" s="69" t="s">
        <v>599</v>
      </c>
      <c r="C120" s="67">
        <v>75</v>
      </c>
      <c r="D120" s="68">
        <v>75</v>
      </c>
    </row>
    <row r="121" spans="1:4" ht="15">
      <c r="A121" s="65" t="s">
        <v>823</v>
      </c>
      <c r="B121" s="69" t="s">
        <v>623</v>
      </c>
      <c r="C121" s="67">
        <v>75</v>
      </c>
      <c r="D121" s="68">
        <v>75</v>
      </c>
    </row>
    <row r="122" spans="1:4" ht="15">
      <c r="A122" s="65" t="s">
        <v>824</v>
      </c>
      <c r="B122" s="69" t="s">
        <v>639</v>
      </c>
      <c r="C122" s="67">
        <v>75</v>
      </c>
      <c r="D122" s="68">
        <v>75</v>
      </c>
    </row>
    <row r="123" spans="1:4" ht="15">
      <c r="A123" s="65" t="s">
        <v>825</v>
      </c>
      <c r="B123" s="69" t="s">
        <v>631</v>
      </c>
      <c r="C123" s="67">
        <v>75</v>
      </c>
      <c r="D123" s="68">
        <v>75</v>
      </c>
    </row>
    <row r="124" spans="1:4" ht="15">
      <c r="A124" s="65" t="s">
        <v>826</v>
      </c>
      <c r="B124" s="69" t="s">
        <v>159</v>
      </c>
      <c r="C124" s="67">
        <v>75</v>
      </c>
      <c r="D124" s="68">
        <v>75</v>
      </c>
    </row>
    <row r="125" spans="1:4" ht="15">
      <c r="A125" s="65" t="s">
        <v>827</v>
      </c>
      <c r="B125" s="69" t="s">
        <v>629</v>
      </c>
      <c r="C125" s="67">
        <v>75</v>
      </c>
      <c r="D125" s="68">
        <v>75</v>
      </c>
    </row>
    <row r="126" spans="1:4" ht="15">
      <c r="A126" s="65" t="s">
        <v>828</v>
      </c>
      <c r="B126" s="69" t="s">
        <v>327</v>
      </c>
      <c r="C126" s="67">
        <v>75</v>
      </c>
      <c r="D126" s="68">
        <v>75</v>
      </c>
    </row>
    <row r="127" spans="1:4" ht="15">
      <c r="A127" s="65" t="s">
        <v>829</v>
      </c>
      <c r="B127" s="69" t="s">
        <v>647</v>
      </c>
      <c r="C127" s="67">
        <v>75</v>
      </c>
      <c r="D127" s="68">
        <v>75</v>
      </c>
    </row>
    <row r="128" spans="1:4" ht="15">
      <c r="A128" s="65" t="s">
        <v>830</v>
      </c>
      <c r="B128" s="69" t="s">
        <v>657</v>
      </c>
      <c r="C128" s="67">
        <v>75</v>
      </c>
      <c r="D128" s="68">
        <v>75</v>
      </c>
    </row>
    <row r="129" spans="1:4" ht="15">
      <c r="A129" s="65" t="s">
        <v>831</v>
      </c>
      <c r="B129" s="69" t="s">
        <v>653</v>
      </c>
      <c r="C129" s="67">
        <v>75</v>
      </c>
      <c r="D129" s="68">
        <v>75</v>
      </c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sdolati</cp:lastModifiedBy>
  <dcterms:created xsi:type="dcterms:W3CDTF">2017-04-13T19:02:44Z</dcterms:created>
  <dcterms:modified xsi:type="dcterms:W3CDTF">2023-03-14T14:26:43Z</dcterms:modified>
  <cp:category/>
  <cp:version/>
  <cp:contentType/>
  <cp:contentStatus/>
</cp:coreProperties>
</file>