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INTER-MARCHANDISES'!$A$1:$C$11</definedName>
    <definedName name="_xlnm.Print_Area" localSheetId="11">'CAT - INTERVALLES DE MARGE'!$A$1:$D$37</definedName>
    <definedName name="_xlnm.Print_Area" localSheetId="18">'CAT - INTRA-MARCHANDISES'!$A$1:$D$129</definedName>
    <definedName name="_xlnm.Print_Area" localSheetId="12">'CAT SUR ACTIONS - INTERVALLES'!$A$1:$D$101</definedName>
    <definedName name="_xlnm.Print_Area" localSheetId="9">'FUTURES - INTER-COMMODITY'!$A$1:$C$11</definedName>
    <definedName name="_xlnm.Print_Area" localSheetId="8">'FUTURES - INTRA-COMMODITY'!$A$1:$D$129</definedName>
    <definedName name="_xlnm.Print_Area" localSheetId="1">'FUTURES - MARGIN INTERVALS'!$A$1:$D$37</definedName>
    <definedName name="_xlnm.Print_Area" localSheetId="10">'OPTIONS - INTERVALLES DE MARGE'!$A$1:$F$322</definedName>
    <definedName name="_xlnm.Print_Area" localSheetId="0">'OPTIONS - MARGIN INTERVALS'!$A$1:$F$322</definedName>
    <definedName name="_xlnm.Print_Area" localSheetId="2">'SHARE FUTURES - MARGIN INTERVAL'!$A$1:$D$101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<sst xmlns="http://schemas.openxmlformats.org/spreadsheetml/2006/main" count="2618" uniqueCount="1026">
  <si>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</si>
  <si>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</si>
  <si>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</si>
  <si>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</si>
  <si>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</si>
  <si>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</si>
  <si>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</si>
  <si>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</si>
  <si>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</si>
  <si>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</si>
  <si>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</si>
  <si>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</si>
  <si>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</si>
  <si>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</si>
  <si>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</si>
  <si>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</si>
  <si>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</si>
  <si>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</si>
  <si>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</si>
  <si>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</si>
  <si>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</si>
  <si>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</si>
  <si>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</si>
  <si>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</si>
  <si>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</si>
  <si>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</si>
  <si>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</si>
  <si>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</si>
  <si>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</si>
  <si>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</si>
  <si>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</si>
  <si>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</si>
  <si>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</si>
  <si>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</si>
  <si>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</si>
  <si>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</si>
  <si>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</si>
  <si>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</si>
  <si>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</si>
  <si>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14,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</si>
  <si>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</si>
  <si>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</si>
  <si>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</si>
  <si>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</si>
  <si>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</si>
  <si>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</si>
  <si>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</si>
  <si>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</si>
  <si>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</si>
  <si>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</si>
  <si>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</si>
  <si>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</si>
  <si>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</si>
  <si>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</si>
  <si>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</si>
  <si>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</si>
  <si>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</si>
  <si>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</si>
  <si>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</si>
  <si>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</si>
  <si>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</si>
  <si>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</si>
  <si>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</si>
  <si>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</si>
  <si>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</si>
  <si>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</si>
  <si>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</si>
  <si>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</si>
  <si>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</si>
  <si>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</si>
  <si>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</si>
  <si>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</si>
  <si>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</si>
  <si>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</si>
  <si>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</si>
  <si>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</si>
  <si>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</si>
  <si>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</si>
  <si>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</si>
  <si>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</si>
  <si>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</si>
  <si>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</si>
  <si>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</si>
  <si>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</si>
  <si>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</si>
  <si>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</si>
  <si>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</si>
  <si>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</si>
  <si>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</si>
  <si>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</si>
  <si>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</si>
  <si>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</si>
  <si>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</si>
  <si>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</si>
  <si>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</si>
  <si>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</si>
  <si>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</si>
  <si>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</si>
  <si>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</si>
  <si>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</si>
  <si>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</si>
  <si>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</si>
  <si>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</si>
  <si>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</si>
  <si>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</si>
  <si>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</si>
  <si>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</si>
  <si>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</si>
  <si>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</si>
  <si>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</si>
  <si>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</si>
  <si>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</si>
  <si>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</si>
  <si>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</si>
  <si>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</si>
  <si>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</si>
  <si>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</si>
  <si>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</si>
  <si>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</si>
  <si>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</si>
  <si>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</si>
  <si>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</si>
  <si>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</si>
  <si>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</si>
  <si>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</si>
  <si>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</si>
  <si>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</si>
  <si>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</si>
  <si>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</si>
  <si>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</si>
  <si>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</si>
  <si>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</si>
  <si>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</si>
  <si>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</si>
  <si>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</si>
  <si>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</si>
  <si>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</si>
  <si>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</si>
  <si>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</si>
  <si>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</si>
  <si>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</si>
  <si>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</si>
  <si>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</si>
  <si>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</si>
  <si>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</si>
  <si>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</si>
  <si>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</si>
  <si>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</si>
  <si>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</si>
  <si>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</si>
  <si>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</si>
  <si>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</si>
  <si>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</si>
  <si>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</si>
  <si>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</si>
  <si>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</si>
  <si>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</si>
  <si>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</si>
  <si>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</si>
  <si>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</si>
  <si>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</si>
  <si>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</si>
  <si>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</si>
  <si>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</si>
  <si>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</si>
  <si>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</si>
  <si>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</si>
  <si>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</si>
  <si>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</si>
  <si>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</si>
  <si>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</si>
  <si>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</si>
  <si>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</si>
  <si>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</si>
  <si>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</si>
  <si>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</si>
  <si>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</si>
  <si>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</si>
  <si>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</si>
  <si>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</si>
  <si>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</si>
  <si>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</si>
  <si>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</si>
  <si>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</si>
  <si>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</si>
  <si>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</si>
  <si>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</si>
  <si>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</si>
  <si>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</si>
  <si>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</si>
  <si>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</si>
  <si>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</si>
  <si>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</si>
  <si>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</si>
  <si>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</si>
  <si>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</si>
  <si>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</si>
  <si>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</si>
  <si>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</si>
  <si>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</si>
  <si>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</si>
  <si>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</si>
  <si>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</si>
  <si>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</si>
  <si>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</si>
  <si>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</si>
  <si>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</si>
  <si>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</si>
  <si>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</si>
  <si>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</si>
  <si>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</si>
  <si>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</si>
  <si>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</si>
  <si>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</si>
  <si>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</si>
  <si>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</si>
  <si>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</si>
  <si>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</si>
  <si>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</si>
  <si>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</si>
  <si>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</si>
  <si>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</si>
  <si>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</si>
  <si>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</si>
  <si>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</si>
  <si>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</si>
  <si>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</si>
  <si>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</si>
  <si>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</si>
  <si>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</si>
  <si>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</si>
  <si>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</si>
  <si>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</si>
  <si>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</si>
  <si>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</si>
  <si>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</si>
  <si>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</si>
  <si>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</si>
  <si>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</si>
  <si>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</si>
  <si>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</si>
  <si>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</si>
  <si>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</si>
  <si>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</si>
  <si>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</si>
  <si>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</si>
  <si>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</si>
  <si>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</si>
  <si>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</si>
  <si>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</si>
  <si>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</si>
  <si>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</si>
  <si>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</si>
  <si>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</si>
  <si>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</si>
  <si>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</si>
  <si>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</si>
  <si>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</si>
  <si>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</si>
  <si>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</si>
  <si>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</si>
  <si>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</si>
  <si>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</si>
  <si>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</si>
  <si>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</si>
  <si>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</si>
  <si>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</si>
  <si>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</si>
  <si>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</si>
  <si>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</si>
  <si>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</si>
  <si>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</si>
  <si>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</si>
  <si>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</si>
  <si>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</si>
  <si>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</si>
  <si>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</si>
  <si>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</si>
  <si>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</si>
  <si>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</si>
  <si>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</si>
  <si>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</si>
  <si>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</si>
  <si>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</si>
  <si>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</si>
  <si>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</si>
  <si>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</si>
  <si>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</si>
  <si>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</si>
  <si>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</si>
  <si>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</si>
  <si>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</si>
  <si>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</si>
  <si>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</si>
  <si>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</si>
  <si>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</si>
  <si>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</si>
  <si>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</si>
  <si>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</si>
  <si>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</si>
  <si>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</si>
  <si>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</si>
  <si>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</si>
  <si>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</si>
  <si>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</si>
  <si>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</si>
  <si>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</si>
  <si>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</si>
  <si>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</si>
  <si>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</si>
  <si>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</si>
  <si>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</si>
  <si>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</si>
  <si>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</si>
  <si>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</si>
  <si>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</si>
  <si>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</si>
  <si>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</si>
  <si>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</si>
  <si>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</si>
  <si>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</si>
  <si>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</si>
  <si>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</si>
  <si>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</si>
  <si>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</si>
  <si>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</si>
  <si>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</si>
  <si>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</si>
  <si>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</si>
  <si>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</si>
  <si>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</si>
  <si>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</si>
  <si>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</si>
  <si>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</si>
  <si>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</si>
  <si>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</si>
  <si>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</si>
  <si>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</si>
  <si>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</si>
  <si>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</si>
  <si>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</si>
  <si>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</si>
  <si>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</si>
  <si>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</si>
  <si>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</si>
  <si>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</si>
  <si>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</si>
  <si>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</si>
  <si>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</si>
  <si>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</si>
  <si>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</si>
  <si>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</si>
  <si>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</si>
  <si>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</si>
  <si>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</si>
  <si>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</si>
  <si>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</si>
  <si>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</si>
  <si>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</si>
  <si>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</si>
  <si>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</si>
  <si>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</si>
  <si>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</si>
  <si>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</si>
  <si>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</si>
  <si>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</si>
  <si>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</si>
  <si>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</si>
  <si>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</si>
  <si>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</si>
  <si>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</si>
  <si>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</si>
  <si>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</si>
  <si>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</si>
  <si>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</si>
  <si>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</si>
  <si>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</si>
  <si>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</si>
  <si>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</si>
  <si>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</si>
  <si>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</si>
  <si>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</si>
  <si>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</si>
  <si>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</si>
  <si>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</si>
  <si>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</si>
  <si>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</si>
  <si>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</si>
  <si>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</si>
  <si>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</si>
  <si>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</si>
  <si>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</si>
  <si>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</si>
  <si>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</si>
  <si>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</si>
  <si>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</si>
  <si>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</si>
  <si>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</si>
  <si>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</si>
  <si>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</si>
  <si>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</si>
  <si>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</si>
  <si>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</si>
  <si>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</si>
  <si>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</si>
  <si>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</si>
  <si>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</si>
  <si>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</si>
  <si>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</si>
  <si>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</si>
  <si>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</si>
  <si>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</si>
  <si>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</si>
  <si>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</si>
  <si>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</si>
  <si>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</si>
  <si>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</si>
  <si>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</si>
  <si>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</si>
  <si>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</si>
  <si>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</si>
  <si>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</si>
  <si>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</si>
  <si>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</si>
  <si>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</si>
  <si>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</si>
  <si>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</si>
  <si>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</si>
  <si>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</si>
  <si>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</si>
  <si>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</si>
  <si>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</si>
  <si>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</si>
  <si>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</si>
  <si>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</si>
  <si>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</si>
  <si>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</si>
  <si>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</si>
  <si>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</si>
  <si>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</si>
  <si>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</si>
  <si>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</si>
  <si>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</si>
  <si>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</si>
  <si>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</si>
  <si>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</si>
  <si>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</si>
  <si>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</si>
  <si>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</si>
  <si>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</si>
  <si>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</si>
  <si>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</si>
  <si>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</si>
  <si>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</si>
  <si>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</si>
  <si>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</si>
  <si>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</si>
  <si>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</si>
  <si>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</si>
  <si>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</si>
  <si>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</si>
  <si>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</si>
  <si>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</si>
  <si>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</si>
  <si>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</si>
  <si>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</si>
  <si>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</si>
  <si>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</si>
  <si>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</si>
  <si>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</si>
  <si>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</si>
  <si>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</si>
  <si>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</si>
  <si>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</si>
  <si>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</si>
  <si>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</si>
  <si>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</si>
  <si>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</si>
  <si>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</si>
  <si>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</si>
  <si>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</si>
  <si>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</si>
  <si>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</si>
  <si>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</si>
  <si>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</si>
  <si>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</si>
  <si>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</si>
  <si>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</si>
  <si>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</si>
  <si>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</si>
  <si>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</si>
  <si>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</si>
  <si>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</si>
  <si>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</si>
  <si>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</si>
  <si>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</si>
  <si>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</si>
  <si>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</si>
  <si>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</si>
  <si>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</si>
  <si>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</si>
  <si>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</si>
  <si>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</si>
  <si>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</si>
  <si>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</si>
  <si>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</si>
  <si>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</si>
  <si>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</si>
  <si>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</si>
  <si>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</si>
  <si>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</si>
  <si>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</si>
  <si>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</si>
  <si>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</si>
  <si>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</si>
  <si>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</si>
  <si>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</si>
  <si>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</si>
  <si>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</si>
  <si>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</si>
  <si>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</si>
  <si>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</si>
  <si>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</si>
  <si>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</si>
  <si>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</si>
  <si>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</si>
  <si>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</si>
  <si>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</si>
  <si>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</si>
  <si>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</si>
  <si>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</si>
  <si>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</si>
  <si>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</si>
  <si>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</si>
  <si>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</si>
  <si>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</si>
  <si>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</si>
  <si>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</si>
  <si>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</si>
  <si>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</si>
  <si>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</si>
  <si>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</si>
  <si>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</si>
  <si>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</si>
  <si>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</si>
  <si>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</si>
  <si>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</si>
  <si>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</si>
  <si>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</si>
  <si>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</si>
  <si>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</si>
  <si>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</si>
  <si>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</si>
  <si>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</si>
  <si>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</si>
  <si>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</si>
  <si>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</si>
  <si>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</si>
  <si>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</si>
  <si>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</si>
  <si>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</si>
  <si>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</si>
  <si>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</si>
  <si>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</si>
  <si>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</si>
  <si>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</si>
  <si>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</si>
  <si>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</si>
  <si>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</si>
  <si>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</si>
  <si>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</si>
  <si>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</si>
  <si>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</si>
  <si>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</si>
  <si>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</si>
  <si>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</si>
  <si>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</si>
  <si>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</si>
  <si>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</si>
  <si>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</si>
  <si>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</si>
  <si>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</si>
  <si>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</si>
  <si>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</si>
  <si>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</si>
  <si>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</si>
  <si>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</si>
  <si>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</si>
  <si>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</si>
  <si>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</si>
  <si>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</si>
  <si>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</si>
  <si>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</si>
  <si>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</si>
  <si>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</si>
  <si>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</si>
  <si>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</si>
  <si>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</si>
  <si>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</si>
  <si>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</si>
  <si>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</si>
  <si>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</si>
  <si>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</si>
  <si>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</si>
  <si>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</si>
  <si>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</si>
  <si>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</si>
  <si>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</si>
  <si>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</si>
  <si>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</si>
  <si>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</si>
  <si>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</si>
  <si>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</si>
  <si>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</si>
  <si>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</si>
  <si>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</si>
  <si>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</si>
  <si>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</si>
  <si>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</si>
  <si>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</si>
  <si>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</si>
  <si>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</si>
  <si>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</si>
  <si>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</si>
  <si>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</si>
  <si>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</si>
  <si>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</si>
  <si>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</si>
  <si>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</si>
  <si>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</si>
  <si>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</si>
  <si>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</si>
  <si>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</si>
  <si>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</si>
  <si>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</si>
  <si>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</si>
  <si>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</si>
  <si>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</si>
  <si>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</si>
  <si>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</si>
  <si>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</si>
  <si>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</si>
  <si>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</si>
  <si>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</si>
  <si>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</si>
  <si>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</si>
  <si>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</si>
  <si>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</si>
  <si>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</si>
  <si>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</si>
  <si>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</si>
  <si>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</si>
  <si>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</si>
  <si>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</si>
  <si>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</si>
  <si>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</si>
  <si>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</si>
  <si>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</si>
  <si>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</si>
  <si>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</si>
  <si>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</si>
  <si>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</si>
  <si>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</si>
  <si>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</si>
  <si>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</si>
  <si>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</si>
  <si>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</si>
  <si>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</si>
  <si>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</si>
  <si>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</si>
  <si>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</si>
  <si>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</si>
  <si>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</si>
  <si>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</si>
  <si>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</si>
  <si>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</si>
  <si>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</si>
  <si>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</si>
  <si>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</si>
  <si>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</si>
  <si>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</si>
  <si>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</si>
  <si>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</si>
  <si>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</si>
  <si>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</si>
  <si>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</si>
  <si>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</si>
  <si>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</si>
  <si>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</si>
  <si>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</si>
  <si>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</si>
  <si>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</si>
  <si>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</si>
  <si>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</si>
  <si>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</si>
  <si>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</si>
  <si>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</si>
  <si>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</si>
  <si>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</si>
  <si>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</si>
  <si>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</si>
  <si>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</si>
  <si>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</si>
  <si>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</si>
  <si>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</si>
  <si>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</si>
  <si>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</si>
  <si>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</si>
  <si>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</si>
  <si>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</si>
  <si>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</si>
  <si>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</si>
  <si>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</si>
  <si>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</si>
  <si>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</si>
  <si>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</si>
  <si>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</si>
  <si>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</si>
  <si>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</si>
  <si>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</si>
  <si>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</si>
  <si>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</si>
  <si>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</si>
  <si>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</si>
  <si>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</si>
  <si>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</si>
  <si>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</si>
  <si>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</si>
  <si>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</si>
  <si>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</si>
  <si>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</si>
  <si>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</si>
  <si>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</si>
  <si>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</si>
  <si>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</si>
  <si>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</si>
  <si>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</si>
  <si>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</si>
  <si>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</si>
  <si>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</si>
  <si>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</si>
  <si>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</si>
  <si>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</si>
  <si>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</si>
  <si>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</si>
  <si>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</si>
  <si>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</si>
  <si>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</si>
  <si>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</si>
  <si>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</si>
  <si>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</si>
  <si>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</si>
  <si>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</si>
  <si>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</si>
  <si>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</si>
  <si>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</si>
  <si>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</si>
  <si>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</si>
  <si>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</si>
  <si>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</si>
  <si>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</si>
  <si>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</si>
  <si>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</si>
  <si>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</si>
  <si>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</si>
  <si>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</si>
  <si>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</si>
  <si>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</si>
  <si>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</si>
  <si>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</si>
  <si>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</si>
  <si>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</si>
  <si>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</si>
  <si>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</si>
  <si>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</si>
  <si>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</si>
  <si>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</si>
  <si>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</si>
  <si>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</si>
  <si>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</si>
  <si>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</si>
  <si>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</si>
  <si>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</si>
  <si>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</si>
  <si>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</si>
  <si>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</si>
  <si>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</si>
  <si>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</si>
  <si>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</si>
  <si>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</si>
  <si>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</si>
  <si>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</si>
  <si>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</si>
  <si>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</si>
  <si>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</si>
  <si>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</si>
  <si>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</si>
  <si>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</si>
  <si>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</si>
  <si>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</si>
  <si>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</si>
  <si>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</si>
  <si>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</si>
  <si>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</si>
  <si>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</si>
  <si>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</si>
  <si>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</si>
  <si>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</si>
  <si>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</si>
  <si>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</si>
  <si>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</si>
  <si>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</si>
  <si>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</si>
  <si>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</si>
  <si>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</si>
  <si>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</si>
  <si>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</si>
  <si>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</si>
  <si>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</si>
  <si>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</si>
  <si>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</si>
  <si>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</si>
  <si>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</si>
  <si>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</si>
  <si>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</si>
  <si>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</si>
  <si>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</si>
  <si>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</si>
  <si>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</si>
  <si>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</si>
  <si>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</si>
  <si>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</si>
  <si>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</si>
  <si>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</si>
  <si>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</si>
  <si>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</si>
  <si>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</si>
  <si>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</si>
  <si>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</si>
  <si>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</si>
  <si>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</si>
  <si>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</si>
  <si>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</si>
  <si>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</si>
  <si>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</si>
  <si>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</si>
  <si>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</si>
  <si>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</si>
  <si>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</si>
  <si>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</si>
  <si>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</si>
  <si>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</si>
  <si>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</si>
  <si>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</si>
  <si>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</si>
  <si>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</si>
  <si>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</si>
  <si>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</si>
  <si>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</si>
  <si>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</si>
  <si>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</si>
  <si>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</si>
  <si>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</si>
  <si>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</si>
  <si>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</si>
  <si>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</si>
  <si>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</si>
  <si>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</si>
  <si>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</si>
  <si>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</si>
  <si>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</si>
  <si>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</si>
  <si>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</si>
  <si>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</si>
  <si>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</si>
  <si>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</si>
  <si>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</si>
  <si>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</si>
  <si>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</si>
  <si>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</si>
  <si>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</si>
  <si>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</si>
  <si>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</si>
  <si>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</si>
  <si>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</si>
  <si>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</si>
  <si>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</si>
  <si>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</si>
  <si>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</si>
  <si>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</si>
  <si>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</si>
  <si>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</si>
  <si>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</si>
  <si>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</si>
  <si>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</si>
  <si>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</si>
  <si>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</si>
  <si>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</si>
  <si>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</si>
  <si>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</si>
  <si>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</si>
  <si>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</si>
  <si>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</si>
  <si>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</si>
  <si>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</si>
  <si>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</si>
  <si>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</si>
  <si>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</si>
  <si>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</si>
  <si>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</si>
  <si>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</si>
  <si>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</si>
  <si>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</si>
  <si>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</si>
  <si>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</si>
  <si>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</si>
  <si>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</si>
  <si>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</si>
  <si>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</si>
  <si>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</si>
  <si>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</si>
  <si>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</si>
  <si>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</si>
  <si>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</si>
  <si>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</si>
  <si>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</si>
  <si>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</si>
  <si>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</si>
  <si>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</si>
  <si>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</si>
  <si>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</si>
  <si>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</si>
  <si>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</si>
  <si>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</si>
  <si>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</si>
  <si>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</si>
  <si>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14 FEVRIER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</si>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</sst>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FEBRUARY 14,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0.13318583416588708</v>
      </c>
      <c r="D5" s="40">
        <v>0.13281796587265848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0.15326977572531889</v>
      </c>
      <c r="D6" s="45">
        <v>0.15328020925351055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0.3298063471362845</v>
      </c>
      <c r="D7" s="50">
        <v>0.32906794757235414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0.05758076736261964</v>
      </c>
      <c r="D8" s="50">
        <v>0.05775725742299954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0.16386842743576494</v>
      </c>
      <c r="D9" s="50">
        <v>0.1645753994397669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0.11006123372166395</v>
      </c>
      <c r="D10" s="50">
        <v>0.10990611935111004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0.14598075957315443</v>
      </c>
      <c r="D11" s="50">
        <v>0.14576763864053544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0.18068178233775106</v>
      </c>
      <c r="D12" s="50">
        <v>0.18035976114613664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0.10759498215678025</v>
      </c>
      <c r="D13" s="50">
        <v>0.10743568495358441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0.11086475249728793</v>
      </c>
      <c r="D14" s="50">
        <v>0.11231451671248711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0.07868720025620475</v>
      </c>
      <c r="D15" s="50">
        <v>0.07864205619024524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0.099584697050681</v>
      </c>
      <c r="D16" s="50">
        <v>0.09933761709095812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0.14033317593993722</v>
      </c>
      <c r="D17" s="50">
        <v>0.1401116906665769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0.13035266878956908</v>
      </c>
      <c r="D18" s="50">
        <v>0.1299245199871169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0.12948992872523288</v>
      </c>
      <c r="D19" s="50">
        <v>0.12939783241441735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0.15102788588760052</v>
      </c>
      <c r="D20" s="50">
        <v>0.15097900406541628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0.2945301246901035</v>
      </c>
      <c r="D21" s="50">
        <v>0.2938657421193632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0.07414457757013093</v>
      </c>
      <c r="D22" s="50">
        <v>0.07421141663336608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0.14627667672369696</v>
      </c>
      <c r="D23" s="50">
        <v>0.14598128155351325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0.11227461769878998</v>
      </c>
      <c r="D24" s="50">
        <v>0.11279057295089778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0.09766901175819602</v>
      </c>
      <c r="D25" s="50">
        <v>0.09759978530051314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0.16944922890584566</v>
      </c>
      <c r="D26" s="50">
        <v>0.1682461922571515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0.14615919126103977</v>
      </c>
      <c r="D27" s="50">
        <v>0.14628208520087616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0.1708092758188973</v>
      </c>
      <c r="D28" s="50">
        <v>0.1701590220232137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0.06463300536566456</v>
      </c>
      <c r="D29" s="50">
        <v>0.06446099431859907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0.11590789817320163</v>
      </c>
      <c r="D30" s="50">
        <v>0.11542637234893971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0.07766509639020194</v>
      </c>
      <c r="D31" s="50">
        <v>0.0774917663521398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0.0693368610357263</v>
      </c>
      <c r="D32" s="50">
        <v>0.0694050330285645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0.09879019897347101</v>
      </c>
      <c r="D33" s="50">
        <v>0.0987853340370322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0.2006102885032997</v>
      </c>
      <c r="D34" s="50">
        <v>0.19991823842542206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0.10878604612144306</v>
      </c>
      <c r="D35" s="50">
        <v>0.1085381808468164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0.1579062034151458</v>
      </c>
      <c r="D36" s="50">
        <v>0.157405184354512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0.38024327428472193</v>
      </c>
      <c r="D37" s="50">
        <v>0.3799503391193356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0.20168585462466004</v>
      </c>
      <c r="D38" s="50">
        <v>0.20170324439351092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0.1052880974115259</v>
      </c>
      <c r="D39" s="50">
        <v>0.1052528586386542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0.07332145037880627</v>
      </c>
      <c r="D40" s="50">
        <v>0.07314950383810478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0.09696401952246068</v>
      </c>
      <c r="D41" s="50">
        <v>0.09694499483014704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0.09557378070279818</v>
      </c>
      <c r="D42" s="50">
        <v>0.09555783479564503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0.06901447327570975</v>
      </c>
      <c r="D43" s="50">
        <v>0.06888550871778679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0.227948857310318</v>
      </c>
      <c r="D44" s="50">
        <v>0.22790309566866945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0.22797401920955526</v>
      </c>
      <c r="D45" s="50">
        <v>0.22792818357664055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0.2283720272667167</v>
      </c>
      <c r="D46" s="50">
        <v>0.2283293542260565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0.16225835902567512</v>
      </c>
      <c r="D47" s="50">
        <v>0.16228326628954218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0.15053227969179</v>
      </c>
      <c r="D48" s="50">
        <v>0.15021795281098282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0.1152889756432725</v>
      </c>
      <c r="D49" s="50">
        <v>0.11491379336234014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0.0753522947813232</v>
      </c>
      <c r="D50" s="50">
        <v>0.07506989308515477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0.129017617865452</v>
      </c>
      <c r="D51" s="50">
        <v>0.12862752680419656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0.08083677348189493</v>
      </c>
      <c r="D52" s="50">
        <v>0.08041565535166256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0.07290714940904582</v>
      </c>
      <c r="D53" s="50">
        <v>0.0729033792487214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0.1368057329755784</v>
      </c>
      <c r="D54" s="50">
        <v>0.13640372442908846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0.16842312239441032</v>
      </c>
      <c r="D55" s="50">
        <v>0.1677753763316751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0.11486294297184668</v>
      </c>
      <c r="D56" s="50">
        <v>0.11515800552738706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0.2171221316615729</v>
      </c>
      <c r="D57" s="50">
        <v>0.21703620691382597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0.1076107149040694</v>
      </c>
      <c r="D58" s="50">
        <v>0.10724798948836577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0.11019510747192625</v>
      </c>
      <c r="D59" s="50">
        <v>0.10994485343145144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0.05428024312926279</v>
      </c>
      <c r="D60" s="50">
        <v>0.0542849053814529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0.2295860406993575</v>
      </c>
      <c r="D61" s="58">
        <v>0.22955129181899564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0.10786690262035793</v>
      </c>
      <c r="D62" s="58">
        <v>0.10751040633678752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0.19062638902780266</v>
      </c>
      <c r="D63" s="58">
        <v>0.19032944761599344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0.13762333469604499</v>
      </c>
      <c r="D64" s="58">
        <v>0.13708184080749447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0.1305717607931049</v>
      </c>
      <c r="D65" s="58">
        <v>0.12987685122885448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0.08069701089652201</v>
      </c>
      <c r="D66" s="58">
        <v>0.08048475520020239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0.12752533331742127</v>
      </c>
      <c r="D67" s="50">
        <v>0.12751422789975264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0.06144135570502409</v>
      </c>
      <c r="D68" s="50">
        <v>0.06166817077894102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0.07588744648834407</v>
      </c>
      <c r="D69" s="50">
        <v>0.0759868514907794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0.14297313573907752</v>
      </c>
      <c r="D70" s="50">
        <v>0.14303801197970506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0.07387035738950214</v>
      </c>
      <c r="D71" s="50">
        <v>0.07374165232163289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0.19116778622065383</v>
      </c>
      <c r="D72" s="50">
        <v>0.1911370234396516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0.07029309686791485</v>
      </c>
      <c r="D73" s="50">
        <v>0.07011490535701596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0.18062667884259964</v>
      </c>
      <c r="D74" s="50">
        <v>0.18176558202565873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0.10287479445588735</v>
      </c>
      <c r="D75" s="50">
        <v>0.10265928989469594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0.07969301642926295</v>
      </c>
      <c r="D76" s="50">
        <v>0.07952378972520202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0.21631271778977673</v>
      </c>
      <c r="D77" s="50">
        <v>0.21641721929971355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0.0620834725760022</v>
      </c>
      <c r="D78" s="50">
        <v>0.062233357739089626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0.1664362461528831</v>
      </c>
      <c r="D79" s="50">
        <v>0.16654607793163068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0.0919502343768398</v>
      </c>
      <c r="D80" s="50">
        <v>0.09172612279183691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0.2643273002723933</v>
      </c>
      <c r="D81" s="50">
        <v>0.26340019469669906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0.1159280073868001</v>
      </c>
      <c r="D82" s="50">
        <v>0.11567566499326308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0.08165142065550862</v>
      </c>
      <c r="D83" s="50">
        <v>0.08172944248519691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0.1472808602354962</v>
      </c>
      <c r="D84" s="50">
        <v>0.1475614122921681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0.09034801323888889</v>
      </c>
      <c r="D85" s="50">
        <v>0.09009004135181464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0.20199264436977743</v>
      </c>
      <c r="D86" s="50">
        <v>0.20204734911484773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0.0699996492713741</v>
      </c>
      <c r="D87" s="50">
        <v>0.06971926307120561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0.10892508826329866</v>
      </c>
      <c r="D88" s="50">
        <v>0.10879980349154333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0.14965198122011739</v>
      </c>
      <c r="D89" s="50">
        <v>0.1496479646102775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0.09331406800945909</v>
      </c>
      <c r="D90" s="50">
        <v>0.09312630025009368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0.22907791900967356</v>
      </c>
      <c r="D91" s="50">
        <v>0.22903086380791632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0.11946056539832989</v>
      </c>
      <c r="D92" s="50">
        <v>0.1192671412260911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0.18357887210061008</v>
      </c>
      <c r="D93" s="50">
        <v>0.18315803080663726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0.1419264504663071</v>
      </c>
      <c r="D94" s="50">
        <v>0.1419026186814288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0.12285682698200881</v>
      </c>
      <c r="D95" s="50">
        <v>0.12288248691303644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0.18413344950483376</v>
      </c>
      <c r="D96" s="50">
        <v>0.18350872286175557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0.29145370918325897</v>
      </c>
      <c r="D97" s="50">
        <v>0.2915120480970354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0.15744062054386798</v>
      </c>
      <c r="D98" s="50">
        <v>0.15729691830439174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0.06309251026585758</v>
      </c>
      <c r="D99" s="50">
        <v>0.06380204555466534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0.06536594048525765</v>
      </c>
      <c r="D100" s="50">
        <v>0.06537193247886543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0.06004167569967806</v>
      </c>
      <c r="D101" s="50">
        <v>0.0600452721360843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0.2445131651562181</v>
      </c>
      <c r="D102" s="50">
        <v>0.24401359246919682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0.13586741502871758</v>
      </c>
      <c r="D103" s="50">
        <v>0.13595185796112458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0.21536791977920916</v>
      </c>
      <c r="D104" s="50">
        <v>0.21555160877464638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0.30530202119089117</v>
      </c>
      <c r="D105" s="50">
        <v>0.30523540162944723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0.30538206229253023</v>
      </c>
      <c r="D106" s="50">
        <v>0.3053149886061141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0.3064188371999909</v>
      </c>
      <c r="D107" s="50">
        <v>0.3063538032725948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0.3056319717116517</v>
      </c>
      <c r="D108" s="50">
        <v>0.30556812101553726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0.09115355501908032</v>
      </c>
      <c r="D109" s="50">
        <v>0.09094637369301055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0.06619360954573184</v>
      </c>
      <c r="D110" s="50">
        <v>0.0659636638144801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0.18532754198913767</v>
      </c>
      <c r="D111" s="50">
        <v>0.18530179915158612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0.21951194956006506</v>
      </c>
      <c r="D112" s="50">
        <v>0.21936433464501315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0.2067943328280156</v>
      </c>
      <c r="D113" s="50">
        <v>0.20667739933681234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0.10333469429069647</v>
      </c>
      <c r="D114" s="50">
        <v>0.10306200996489032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0.3288874138435433</v>
      </c>
      <c r="D115" s="50">
        <v>0.32723790947544285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0.17326529393944484</v>
      </c>
      <c r="D116" s="50">
        <v>0.172930939745157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0.11261252670021021</v>
      </c>
      <c r="D117" s="50">
        <v>0.11227173794287706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0.05773345373108676</v>
      </c>
      <c r="D118" s="50">
        <v>0.059361514352056284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0.09983211788380275</v>
      </c>
      <c r="D119" s="50">
        <v>0.10032067652363218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0.19497188442268565</v>
      </c>
      <c r="D120" s="50">
        <v>0.1945307002556998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0.09719281865803765</v>
      </c>
      <c r="D121" s="50">
        <v>0.09701866325620286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0.10993262515099618</v>
      </c>
      <c r="D122" s="50">
        <v>0.10991736009182705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0.06561684039986765</v>
      </c>
      <c r="D123" s="50">
        <v>0.06533231091654594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0.13463166763641976</v>
      </c>
      <c r="D124" s="50">
        <v>0.13436372411432104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0.39937805132544574</v>
      </c>
      <c r="D125" s="50">
        <v>0.39927140112735143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0.38556516564294063</v>
      </c>
      <c r="D126" s="50">
        <v>0.3854224307085868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0.1764420279182365</v>
      </c>
      <c r="D127" s="50">
        <v>0.17583189085095308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0.10271342084557877</v>
      </c>
      <c r="D128" s="50">
        <v>0.10243707317648805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0.07933466328588684</v>
      </c>
      <c r="D129" s="50">
        <v>0.07921812397530427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0.055528443360020024</v>
      </c>
      <c r="D130" s="50">
        <v>0.05586103100427521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0.19151210622540082</v>
      </c>
      <c r="D131" s="50">
        <v>0.19248105517195752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0.19335644711887054</v>
      </c>
      <c r="D132" s="50">
        <v>0.19258149046353032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0.2710770572726354</v>
      </c>
      <c r="D133" s="50">
        <v>0.27105344942013304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0.24913979866532074</v>
      </c>
      <c r="D134" s="50">
        <v>0.24859297806853808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0.234103995644662</v>
      </c>
      <c r="D135" s="50">
        <v>0.23359882829408468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0.16719589599074836</v>
      </c>
      <c r="D136" s="50">
        <v>0.16682145687323185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0.36601789330592777</v>
      </c>
      <c r="D137" s="50">
        <v>0.3665681230238069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0.36004280003543054</v>
      </c>
      <c r="D138" s="50">
        <v>0.36075916178347806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0.23315428860526297</v>
      </c>
      <c r="D139" s="50">
        <v>0.23332225727760067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0.08076709006701184</v>
      </c>
      <c r="D140" s="50">
        <v>0.08075890310012677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0.15437321521359404</v>
      </c>
      <c r="D141" s="50">
        <v>0.15438224515820675</v>
      </c>
      <c r="E141" s="55">
        <v>1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0.04321926549510806</v>
      </c>
      <c r="D142" s="50">
        <v>0.04310500145684361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0.10538280343846133</v>
      </c>
      <c r="D143" s="50">
        <v>0.10539995504504508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0.4271517235085047</v>
      </c>
      <c r="D144" s="50">
        <v>0.4270976581319491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0.17010572646509012</v>
      </c>
      <c r="D145" s="50">
        <v>0.1700627928700041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0.07621621611656908</v>
      </c>
      <c r="D146" s="50">
        <v>0.07622332453977575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0.05654802856411756</v>
      </c>
      <c r="D147" s="50">
        <v>0.05639853995798952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0.09085791357265544</v>
      </c>
      <c r="D148" s="50">
        <v>0.09059808176197216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0.06781856689327462</v>
      </c>
      <c r="D149" s="50">
        <v>0.06805068822517889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0.15202924551814945</v>
      </c>
      <c r="D150" s="50">
        <v>0.1520118409424973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0.07701174037840743</v>
      </c>
      <c r="D151" s="50">
        <v>0.07669539735116862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0.2025786571586976</v>
      </c>
      <c r="D152" s="50">
        <v>0.20193636481649152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0.10907496060040384</v>
      </c>
      <c r="D153" s="50">
        <v>0.10943398079160398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0.11222481414853783</v>
      </c>
      <c r="D154" s="50">
        <v>0.11209552714466665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0.09255330433023137</v>
      </c>
      <c r="D155" s="50">
        <v>0.09255833229857585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0.22126925352245302</v>
      </c>
      <c r="D156" s="50">
        <v>0.22117197375645592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0.15869515217507593</v>
      </c>
      <c r="D157" s="50">
        <v>0.15859586237325268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0.07471506306657147</v>
      </c>
      <c r="D158" s="50">
        <v>0.07471820976815192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0.12374998783787151</v>
      </c>
      <c r="D159" s="50">
        <v>0.12338349733393096</v>
      </c>
      <c r="E159" s="55">
        <v>1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0.17315568343361276</v>
      </c>
      <c r="D160" s="50">
        <v>0.17319329906912417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0.2771261679294219</v>
      </c>
      <c r="D161" s="50">
        <v>0.2771048075618291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0.13605144249365958</v>
      </c>
      <c r="D162" s="50">
        <v>0.13562508261603096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0.06488873485791703</v>
      </c>
      <c r="D163" s="50">
        <v>0.06469443525840136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0.24991673688088667</v>
      </c>
      <c r="D164" s="50">
        <v>0.25068697660188916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0.08671812625598738</v>
      </c>
      <c r="D165" s="50">
        <v>0.08641948603817443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0.20663330590604786</v>
      </c>
      <c r="D166" s="50">
        <v>0.20678817242714534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0.1212961979767667</v>
      </c>
      <c r="D167" s="50">
        <v>0.12105820276115227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0.11413495522848378</v>
      </c>
      <c r="D168" s="50">
        <v>0.11446615296458194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0.23757882430474164</v>
      </c>
      <c r="D169" s="50">
        <v>0.2372207411947758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0.18681739884747509</v>
      </c>
      <c r="D170" s="50">
        <v>0.18645827275463045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0.1677176520088347</v>
      </c>
      <c r="D171" s="50">
        <v>0.1677691323689775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0.13747726001250266</v>
      </c>
      <c r="D172" s="50">
        <v>0.13675623886932345</v>
      </c>
      <c r="E172" s="55">
        <v>0</v>
      </c>
      <c r="F172" s="56">
        <v>1</v>
      </c>
    </row>
    <row r="173" spans="1:6" ht="15">
      <c r="A173" s="54" t="s">
        <v>376</v>
      </c>
      <c r="B173" s="49" t="s">
        <v>377</v>
      </c>
      <c r="C173" s="39">
        <v>0.16164964589032288</v>
      </c>
      <c r="D173" s="50">
        <v>0.16130586116222456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0.42313502879146603</v>
      </c>
      <c r="D174" s="50">
        <v>0.4213524404361986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0.149594705681557</v>
      </c>
      <c r="D175" s="50">
        <v>0.14923013234912869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0.21771809383020674</v>
      </c>
      <c r="D176" s="50">
        <v>0.2181756397681688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0.0880013564397833</v>
      </c>
      <c r="D177" s="58">
        <v>0.08779445783814827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0.09880978235428294</v>
      </c>
      <c r="D178" s="50">
        <v>0.09844443835155507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0.10914921985829812</v>
      </c>
      <c r="D179" s="50">
        <v>0.1286652382977918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0.13303693496857333</v>
      </c>
      <c r="D180" s="50">
        <v>0.13372564191036818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0.05851879405683917</v>
      </c>
      <c r="D181" s="50">
        <v>0.05836424688702917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0.10370239382080917</v>
      </c>
      <c r="D182" s="50">
        <v>0.10340355505220558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0.1407810993202267</v>
      </c>
      <c r="D183" s="50">
        <v>0.1403370325393872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0.07720401754855258</v>
      </c>
      <c r="D184" s="50">
        <v>0.07710742724796397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0.15947409261173717</v>
      </c>
      <c r="D185" s="50">
        <v>0.15893993049371785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0.26837485538756545</v>
      </c>
      <c r="D186" s="50">
        <v>0.26805093277066305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0.23809378597895994</v>
      </c>
      <c r="D187" s="50">
        <v>0.23776721433172857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0.13009102848286264</v>
      </c>
      <c r="D188" s="50">
        <v>0.1297308045901405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0.07174103797126696</v>
      </c>
      <c r="D189" s="50">
        <v>0.07157781168060848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0.303134311964344</v>
      </c>
      <c r="D190" s="50">
        <v>0.30309946408831007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0.1361470491022782</v>
      </c>
      <c r="D191" s="50">
        <v>0.13580833562475375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0.29656559811499794</v>
      </c>
      <c r="D192" s="50">
        <v>0.29591549247512683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0.08489557357896102</v>
      </c>
      <c r="D193" s="50">
        <v>0.0847077024982224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0.2067906046622979</v>
      </c>
      <c r="D194" s="50">
        <v>0.20677736757248902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0.1869810806683882</v>
      </c>
      <c r="D195" s="50">
        <v>0.18700789671644197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0.22867216817540234</v>
      </c>
      <c r="D196" s="50">
        <v>0.22811719581086426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0.24834451894291734</v>
      </c>
      <c r="D197" s="50">
        <v>0.2482307023333331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0.22219585010179865</v>
      </c>
      <c r="D198" s="50">
        <v>0.22166885877442338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0.09547484290436772</v>
      </c>
      <c r="D199" s="50">
        <v>0.09538711402726929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0.1330080026868068</v>
      </c>
      <c r="D200" s="50">
        <v>0.13268118289782363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0.3503890932196225</v>
      </c>
      <c r="D201" s="50">
        <v>0.3499162646331119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0.09252479087117459</v>
      </c>
      <c r="D202" s="50">
        <v>0.09273033177165041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0.1949849366721327</v>
      </c>
      <c r="D203" s="50">
        <v>0.1961769871867594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0.14927496949014285</v>
      </c>
      <c r="D204" s="50">
        <v>0.14886128546944644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0.08366157199211757</v>
      </c>
      <c r="D205" s="50">
        <v>0.08356743093959852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0.1694358869171285</v>
      </c>
      <c r="D206" s="50">
        <v>0.16957879843454496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0.13945525973226047</v>
      </c>
      <c r="D207" s="50">
        <v>0.1390824816607853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0.10008838885272756</v>
      </c>
      <c r="D208" s="50">
        <v>0.09978827674578103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0.080921760370534</v>
      </c>
      <c r="D209" s="50">
        <v>0.0808321157284282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0.15832344120099978</v>
      </c>
      <c r="D210" s="50">
        <v>0.15827316909850647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0.07459717537033494</v>
      </c>
      <c r="D211" s="50">
        <v>0.07441535398481541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0.0814639271779289</v>
      </c>
      <c r="D212" s="58">
        <v>0.08145341440351528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0.17222050184537907</v>
      </c>
      <c r="D213" s="58">
        <v>0.1717919281928483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0.11602356961333732</v>
      </c>
      <c r="D214" s="50">
        <v>0.11561640373868914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0.1555249693355599</v>
      </c>
      <c r="D215" s="50">
        <v>0.15510959148428333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0.28505522988666177</v>
      </c>
      <c r="D216" s="50">
        <v>0.28522656374652494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0.07914623190787753</v>
      </c>
      <c r="D217" s="50">
        <v>0.07885248615812064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0.07146129558628125</v>
      </c>
      <c r="D218" s="50">
        <v>0.07145289821824258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0.11469345843285088</v>
      </c>
      <c r="D219" s="50">
        <v>0.11449089488520739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0.06775201953530766</v>
      </c>
      <c r="D220" s="50">
        <v>0.06763142524988612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0.1632832185218821</v>
      </c>
      <c r="D221" s="50">
        <v>0.16252563231319622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0.06622722228027457</v>
      </c>
      <c r="D222" s="50">
        <v>0.06605645717133767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0.1774327276758228</v>
      </c>
      <c r="D223" s="50">
        <v>0.1768478598508227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0.09627142310440859</v>
      </c>
      <c r="D224" s="50">
        <v>0.09593859220290532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0.09790843410368923</v>
      </c>
      <c r="D225" s="50">
        <v>0.0997837126036915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0.06782180912153948</v>
      </c>
      <c r="D226" s="62">
        <v>0.06768206503259717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0.07304809963065903</v>
      </c>
      <c r="D227" s="50">
        <v>0.0757582888418998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0.1404322201501547</v>
      </c>
      <c r="D228" s="50">
        <v>0.13998940504716328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0.17080041278986668</v>
      </c>
      <c r="D229" s="50">
        <v>0.17065089822287804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0.16440087363036676</v>
      </c>
      <c r="D230" s="50">
        <v>0.16440467235948356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0.2310421999767154</v>
      </c>
      <c r="D231" s="50">
        <v>0.23059982930204292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0.05271950750741744</v>
      </c>
      <c r="D232" s="50">
        <v>0.05272360804660578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0.25898635955308114</v>
      </c>
      <c r="D233" s="50">
        <v>0.25867435133215083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0.15810599142012957</v>
      </c>
      <c r="D234" s="50">
        <v>0.15787907420116037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0.0836496031804195</v>
      </c>
      <c r="D235" s="50">
        <v>0.08352187570226141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0.06520877506924666</v>
      </c>
      <c r="D236" s="50">
        <v>0.0649813133860637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0.07220732624913968</v>
      </c>
      <c r="D237" s="50">
        <v>0.07212798558389266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0.12686502233395075</v>
      </c>
      <c r="D238" s="50">
        <v>0.12645605446576366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0.10416975656005752</v>
      </c>
      <c r="D239" s="50">
        <v>0.10369443764102537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0.18725296630736976</v>
      </c>
      <c r="D240" s="50">
        <v>0.18672870113912765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0.09800169266758132</v>
      </c>
      <c r="D241" s="50">
        <v>0.09786726712851898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0.07479892533522782</v>
      </c>
      <c r="D242" s="50">
        <v>0.07459638679367223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0.3053197252764098</v>
      </c>
      <c r="D243" s="50">
        <v>0.3049539495258765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0.1414478604562217</v>
      </c>
      <c r="D244" s="50">
        <v>0.14594568528296337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0.17722380587409267</v>
      </c>
      <c r="D245" s="50">
        <v>0.17733088416398038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0.09030066159960655</v>
      </c>
      <c r="D246" s="50">
        <v>0.09008014080996472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0.12288271294433409</v>
      </c>
      <c r="D247" s="50">
        <v>0.12313468062179159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0.18280736255609503</v>
      </c>
      <c r="D248" s="50">
        <v>0.182760310291961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0.18763536429560423</v>
      </c>
      <c r="D249" s="50">
        <v>0.18759249336123557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0.06105839276638721</v>
      </c>
      <c r="D250" s="50">
        <v>0.06090623984312629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0.056202559421021314</v>
      </c>
      <c r="D251" s="50">
        <v>0.056056392653301174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0.05310856794503837</v>
      </c>
      <c r="D252" s="50">
        <v>0.05319139022465476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0.05685069721183066</v>
      </c>
      <c r="D253" s="50">
        <v>0.05676277607862578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0.0931353287251805</v>
      </c>
      <c r="D254" s="50">
        <v>0.09288765012424194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0.10305430934364013</v>
      </c>
      <c r="D255" s="50">
        <v>0.10268535831088492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0.12010620795650818</v>
      </c>
      <c r="D256" s="50">
        <v>0.11999755648312217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0.07098217401575721</v>
      </c>
      <c r="D257" s="50">
        <v>0.07081916046367986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0.12716206258570772</v>
      </c>
      <c r="D258" s="50">
        <v>0.12717808678111875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0.17681177763692474</v>
      </c>
      <c r="D259" s="50">
        <v>0.17690379122859495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0.11494066903160091</v>
      </c>
      <c r="D260" s="50">
        <v>0.11458882450987014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0.07436131243105028</v>
      </c>
      <c r="D261" s="50">
        <v>0.07462127917655711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0.12473339300657041</v>
      </c>
      <c r="D262" s="50">
        <v>0.12471399054257723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0.30109942131854905</v>
      </c>
      <c r="D263" s="50">
        <v>0.3010376933696273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0.13689653153576142</v>
      </c>
      <c r="D264" s="50">
        <v>0.13657751160316411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0.10834173203549274</v>
      </c>
      <c r="D265" s="58">
        <v>0.10842606142937954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0.09953744445135232</v>
      </c>
      <c r="D266" s="58">
        <v>0.09954614031416921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0.07356665311700938</v>
      </c>
      <c r="D267" s="50">
        <v>0.07571485017267218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0.07279751913523196</v>
      </c>
      <c r="D268" s="50">
        <v>0.07257876741945013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0.11564588075380196</v>
      </c>
      <c r="D269" s="50">
        <v>0.11565584537444548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0.19045953314397027</v>
      </c>
      <c r="D270" s="50">
        <v>0.19044726268537107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0.2463473055072975</v>
      </c>
      <c r="D271" s="50">
        <v>0.24674643982263272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0.09822140790110741</v>
      </c>
      <c r="D272" s="50">
        <v>0.09823650865342684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0.03108532945339763</v>
      </c>
      <c r="D273" s="50">
        <v>0.03120703607266278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0.02695590920372604</v>
      </c>
      <c r="D274" s="50">
        <v>0.0270284668986364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0.1557381687414869</v>
      </c>
      <c r="D275" s="50">
        <v>0.15546083655578943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0.06284117812048373</v>
      </c>
      <c r="D276" s="50">
        <v>0.06265516562561033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0.2095153668026023</v>
      </c>
      <c r="D277" s="50">
        <v>0.2095389191138358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0.33185137618989435</v>
      </c>
      <c r="D278" s="50">
        <v>0.3319425544694259</v>
      </c>
      <c r="E278" s="55">
        <v>0</v>
      </c>
      <c r="F278" s="56">
        <v>1</v>
      </c>
    </row>
    <row r="279" spans="1:6" ht="15">
      <c r="A279" s="54" t="s">
        <v>588</v>
      </c>
      <c r="B279" s="49" t="s">
        <v>589</v>
      </c>
      <c r="C279" s="39">
        <v>0.7549715093855536</v>
      </c>
      <c r="D279" s="50">
        <v>0.7547570628852398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0.012771324754636892</v>
      </c>
      <c r="D280" s="50">
        <v>0.012798362947921315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0.01668434497299244</v>
      </c>
      <c r="D281" s="50">
        <v>0.016745638275607155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0.08338480819859834</v>
      </c>
      <c r="D282" s="50">
        <v>0.08316615626020607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0.22536740838056096</v>
      </c>
      <c r="D283" s="58">
        <v>0.2250982141646128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0.20556842951000204</v>
      </c>
      <c r="D284" s="58">
        <v>0.204954486123098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0.30650983755972894</v>
      </c>
      <c r="D285" s="58">
        <v>0.3053585241971847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0.16896464445046622</v>
      </c>
      <c r="D286" s="58">
        <v>0.16855569445346388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0.13518286122101514</v>
      </c>
      <c r="D287" s="50">
        <v>0.13478195675049343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0.06176581882592709</v>
      </c>
      <c r="D288" s="58">
        <v>0.06158850916857111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0.1361603534690333</v>
      </c>
      <c r="D289" s="50">
        <v>0.13595280423701123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0.2222773130905883</v>
      </c>
      <c r="D290" s="50">
        <v>0.22165502308457974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0.08089449589354049</v>
      </c>
      <c r="D291" s="50">
        <v>0.08067306459464363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0.10365243416481518</v>
      </c>
      <c r="D292" s="50">
        <v>0.1033211201700541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0.082639420324227</v>
      </c>
      <c r="D293" s="50">
        <v>0.08249567495935962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0.31413225929414773</v>
      </c>
      <c r="D294" s="50">
        <v>0.3140675814559099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0.01847750611752261</v>
      </c>
      <c r="D295" s="50">
        <v>0.018623204442621312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0.04644735340071411</v>
      </c>
      <c r="D296" s="50">
        <v>0.046312220773054365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0.1125272707614284</v>
      </c>
      <c r="D297" s="50">
        <v>0.1126236029280642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0.05746883225117433</v>
      </c>
      <c r="D298" s="50">
        <v>0.057324289000815695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0.11609273525246479</v>
      </c>
      <c r="D299" s="50">
        <v>0.11586582644879419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0.054964235937458666</v>
      </c>
      <c r="D300" s="50">
        <v>0.05479983623843536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0.05603099258640851</v>
      </c>
      <c r="D301" s="50">
        <v>0.05590130164750113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0.05307337394158693</v>
      </c>
      <c r="D302" s="50">
        <v>0.0529296513983379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0.06569669010909493</v>
      </c>
      <c r="D303" s="50">
        <v>0.06549691988956197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0.009324043814107934</v>
      </c>
      <c r="D304" s="50">
        <v>0.009370126015892677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0.06932065918819603</v>
      </c>
      <c r="D305" s="50">
        <v>0.06905113058594431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0.0828872745441799</v>
      </c>
      <c r="D306" s="50">
        <v>0.08260382211530329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0.13639908094883094</v>
      </c>
      <c r="D307" s="50">
        <v>0.1360688392184001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0.027616755165680962</v>
      </c>
      <c r="D308" s="50">
        <v>0.02770790846178633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0.08871516407689853</v>
      </c>
      <c r="D309" s="50">
        <v>0.0887080054524336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0.05750338969045099</v>
      </c>
      <c r="D310" s="50">
        <v>0.05733816817663171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0.06019723950212407</v>
      </c>
      <c r="D311" s="50">
        <v>0.06006084094592626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0.06019603885366062</v>
      </c>
      <c r="D312" s="50">
        <v>0.06004233196751199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656</v>
      </c>
      <c r="C313" s="39">
        <v>0.09517829444877939</v>
      </c>
      <c r="D313" s="50">
        <v>0.09493526252263845</v>
      </c>
      <c r="E313" s="55">
        <v>1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0.05397584047696609</v>
      </c>
      <c r="D314" s="50">
        <v>0.053821908475987626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0.044422136813536364</v>
      </c>
      <c r="D315" s="50">
        <v>0.044323167418080726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0.04513565622229721</v>
      </c>
      <c r="D316" s="50">
        <v>0.04511789037917511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0.09643957339654395</v>
      </c>
      <c r="D317" s="50">
        <v>0.09610288994097456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0.06360532083043288</v>
      </c>
      <c r="D318" s="50">
        <v>0.0634183323291867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0.10449579491632956</v>
      </c>
      <c r="D319" s="50">
        <v>0.10425035010226338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0.07506968568390049</v>
      </c>
      <c r="D320" s="50">
        <v>0.0747945760859211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0.05833305729799397</v>
      </c>
      <c r="D321" s="50">
        <v>0.058337434798040856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0.06063929088774493</v>
      </c>
      <c r="D322" s="50">
        <v>0.06052027114464867</v>
      </c>
      <c r="E322" s="55">
        <v>0</v>
      </c>
      <c r="F322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2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58" t="str">
        <f>"INTER-COMMODITY SPREAD CHARGES EFFECTIVE ON "&amp;'OPTIONS - MARGIN INTERVALS'!A1</f>
        <v>INTER-COMMODITY SPREAD CHARGES EFFECTIVE ON FEBRUARY 14, 2023</v>
      </c>
      <c r="B2" s="159"/>
      <c r="C2" s="16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4"/>
      <c r="B4" s="156"/>
      <c r="C4" s="167"/>
    </row>
    <row r="5" spans="1:3" ht="15">
      <c r="A5" s="75" t="s">
        <v>929</v>
      </c>
      <c r="B5" s="76">
        <v>0.18</v>
      </c>
      <c r="C5" s="77">
        <v>0.18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 t="s">
        <v>934</v>
      </c>
      <c r="B10" s="76">
        <v>0</v>
      </c>
      <c r="C10" s="77">
        <v>0</v>
      </c>
    </row>
    <row r="11" spans="1:3" ht="15">
      <c r="A11" s="75" t="s">
        <v>935</v>
      </c>
      <c r="B11" s="76">
        <v>0</v>
      </c>
      <c r="C11" s="77">
        <v>0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936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14 FEVRIER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937</v>
      </c>
      <c r="C5" s="64">
        <v>0.13318583416588708</v>
      </c>
      <c r="D5" s="40">
        <v>0.13281796587265848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0.15326977572531889</v>
      </c>
      <c r="D6" s="45">
        <v>0.15328020925351055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0.3298063471362845</v>
      </c>
      <c r="D7" s="50">
        <v>0.32906794757235414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0.05758076736261964</v>
      </c>
      <c r="D8" s="50">
        <v>0.05775725742299954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0.16386842743576494</v>
      </c>
      <c r="D9" s="50">
        <v>0.1645753994397669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0.11006123372166395</v>
      </c>
      <c r="D10" s="50">
        <v>0.10990611935111004</v>
      </c>
      <c r="E10" s="51">
        <v>0</v>
      </c>
      <c r="F10" s="52">
        <v>0</v>
      </c>
    </row>
    <row r="11" spans="1:6" ht="15">
      <c r="A11" s="48" t="s">
        <v>52</v>
      </c>
      <c r="B11" s="49" t="s">
        <v>938</v>
      </c>
      <c r="C11" s="39">
        <v>0.14598075957315443</v>
      </c>
      <c r="D11" s="50">
        <v>0.14576763864053544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0.18068178233775106</v>
      </c>
      <c r="D12" s="50">
        <v>0.18035976114613664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0.10759498215678025</v>
      </c>
      <c r="D13" s="50">
        <v>0.10743568495358441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0.11086475249728793</v>
      </c>
      <c r="D14" s="50">
        <v>0.11231451671248711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0.07868720025620475</v>
      </c>
      <c r="D15" s="50">
        <v>0.07864205619024524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0.099584697050681</v>
      </c>
      <c r="D16" s="50">
        <v>0.09933761709095812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0.14033317593993722</v>
      </c>
      <c r="D17" s="50">
        <v>0.1401116906665769</v>
      </c>
      <c r="E17" s="51">
        <v>0</v>
      </c>
      <c r="F17" s="52">
        <v>0</v>
      </c>
    </row>
    <row r="18" spans="1:6" ht="15">
      <c r="A18" s="48" t="s">
        <v>66</v>
      </c>
      <c r="B18" s="53" t="s">
        <v>939</v>
      </c>
      <c r="C18" s="39">
        <v>0.13035266878956908</v>
      </c>
      <c r="D18" s="50">
        <v>0.1299245199871169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0.12948992872523288</v>
      </c>
      <c r="D19" s="50">
        <v>0.12939783241441735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0.15102788588760052</v>
      </c>
      <c r="D20" s="50">
        <v>0.15097900406541628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0.2945301246901035</v>
      </c>
      <c r="D21" s="50">
        <v>0.2938657421193632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0.07414457757013093</v>
      </c>
      <c r="D22" s="50">
        <v>0.07421141663336608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0.14627667672369696</v>
      </c>
      <c r="D23" s="50">
        <v>0.14598128155351325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0.11227461769878998</v>
      </c>
      <c r="D24" s="50">
        <v>0.11279057295089778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0.09766901175819602</v>
      </c>
      <c r="D25" s="50">
        <v>0.09759978530051314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0.16944922890584566</v>
      </c>
      <c r="D26" s="50">
        <v>0.1682461922571515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0.14615919126103977</v>
      </c>
      <c r="D27" s="50">
        <v>0.14628208520087616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0.1708092758188973</v>
      </c>
      <c r="D28" s="50">
        <v>0.1701590220232137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0.06463300536566456</v>
      </c>
      <c r="D29" s="50">
        <v>0.06446099431859907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0.11590789817320163</v>
      </c>
      <c r="D30" s="50">
        <v>0.11542637234893971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0.07766509639020194</v>
      </c>
      <c r="D31" s="50">
        <v>0.0774917663521398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0.0693368610357263</v>
      </c>
      <c r="D32" s="50">
        <v>0.0694050330285645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0.09879019897347101</v>
      </c>
      <c r="D33" s="50">
        <v>0.0987853340370322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0.2006102885032997</v>
      </c>
      <c r="D34" s="50">
        <v>0.19991823842542206</v>
      </c>
      <c r="E34" s="51">
        <v>0</v>
      </c>
      <c r="F34" s="52">
        <v>0</v>
      </c>
    </row>
    <row r="35" spans="1:6" ht="15">
      <c r="A35" s="48" t="s">
        <v>100</v>
      </c>
      <c r="B35" s="57" t="s">
        <v>942</v>
      </c>
      <c r="C35" s="39">
        <v>0.10878604612144306</v>
      </c>
      <c r="D35" s="50">
        <v>0.1085381808468164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0.1579062034151458</v>
      </c>
      <c r="D36" s="50">
        <v>0.157405184354512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0.38024327428472193</v>
      </c>
      <c r="D37" s="50">
        <v>0.3799503391193356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0.20168585462466004</v>
      </c>
      <c r="D38" s="50">
        <v>0.20170324439351092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0.1052880974115259</v>
      </c>
      <c r="D39" s="50">
        <v>0.1052528586386542</v>
      </c>
      <c r="E39" s="51">
        <v>0</v>
      </c>
      <c r="F39" s="52">
        <v>0</v>
      </c>
    </row>
    <row r="40" spans="1:6" ht="15">
      <c r="A40" s="48" t="s">
        <v>110</v>
      </c>
      <c r="B40" s="49" t="s">
        <v>943</v>
      </c>
      <c r="C40" s="39">
        <v>0.07332145037880627</v>
      </c>
      <c r="D40" s="50">
        <v>0.07314950383810478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0.09696401952246068</v>
      </c>
      <c r="D41" s="50">
        <v>0.09694499483014704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0.09557378070279818</v>
      </c>
      <c r="D42" s="50">
        <v>0.09555783479564503</v>
      </c>
      <c r="E42" s="51">
        <v>0</v>
      </c>
      <c r="F42" s="52">
        <v>1</v>
      </c>
    </row>
    <row r="43" spans="1:6" ht="15">
      <c r="A43" s="48" t="s">
        <v>116</v>
      </c>
      <c r="B43" s="49" t="s">
        <v>946</v>
      </c>
      <c r="C43" s="39">
        <v>0.06901447327570975</v>
      </c>
      <c r="D43" s="50">
        <v>0.06888550871778679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0.227948857310318</v>
      </c>
      <c r="D44" s="50">
        <v>0.22790309566866945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0.22797401920955526</v>
      </c>
      <c r="D45" s="50">
        <v>0.22792818357664055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0.2283720272667167</v>
      </c>
      <c r="D46" s="50">
        <v>0.2283293542260565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0.16225835902567512</v>
      </c>
      <c r="D47" s="50">
        <v>0.16228326628954218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0.15053227969179</v>
      </c>
      <c r="D48" s="50">
        <v>0.15021795281098282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0.1152889756432725</v>
      </c>
      <c r="D49" s="50">
        <v>0.11491379336234014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0.0753522947813232</v>
      </c>
      <c r="D50" s="50">
        <v>0.07506989308515477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0.129017617865452</v>
      </c>
      <c r="D51" s="50">
        <v>0.12862752680419656</v>
      </c>
      <c r="E51" s="51">
        <v>0</v>
      </c>
      <c r="F51" s="52">
        <v>0</v>
      </c>
    </row>
    <row r="52" spans="1:6" ht="15">
      <c r="A52" s="48" t="s">
        <v>134</v>
      </c>
      <c r="B52" s="49" t="s">
        <v>947</v>
      </c>
      <c r="C52" s="39">
        <v>0.08083677348189493</v>
      </c>
      <c r="D52" s="50">
        <v>0.08041565535166256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0.07290714940904582</v>
      </c>
      <c r="D53" s="50">
        <v>0.0729033792487214</v>
      </c>
      <c r="E53" s="51">
        <v>0</v>
      </c>
      <c r="F53" s="52">
        <v>0</v>
      </c>
    </row>
    <row r="54" spans="1:6" ht="15">
      <c r="A54" s="48" t="s">
        <v>138</v>
      </c>
      <c r="B54" s="49" t="s">
        <v>948</v>
      </c>
      <c r="C54" s="39">
        <v>0.1368057329755784</v>
      </c>
      <c r="D54" s="50">
        <v>0.13640372442908846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0.16842312239441032</v>
      </c>
      <c r="D55" s="50">
        <v>0.1677753763316751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0.11486294297184668</v>
      </c>
      <c r="D56" s="50">
        <v>0.11515800552738706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0.2171221316615729</v>
      </c>
      <c r="D57" s="50">
        <v>0.21703620691382597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0.1076107149040694</v>
      </c>
      <c r="D58" s="50">
        <v>0.10724798948836577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0.11019510747192625</v>
      </c>
      <c r="D59" s="50">
        <v>0.10994485343145144</v>
      </c>
      <c r="E59" s="51">
        <v>0</v>
      </c>
      <c r="F59" s="52">
        <v>0</v>
      </c>
    </row>
    <row r="60" spans="1:6" ht="15">
      <c r="A60" s="48" t="s">
        <v>150</v>
      </c>
      <c r="B60" s="49" t="s">
        <v>949</v>
      </c>
      <c r="C60" s="39">
        <v>0.05428024312926279</v>
      </c>
      <c r="D60" s="50">
        <v>0.0542849053814529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0.2295860406993575</v>
      </c>
      <c r="D61" s="58">
        <v>0.22955129181899564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0.10786690262035793</v>
      </c>
      <c r="D62" s="58">
        <v>0.10751040633678752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0.19062638902780266</v>
      </c>
      <c r="D63" s="58">
        <v>0.19032944761599344</v>
      </c>
      <c r="E63" s="51">
        <v>0</v>
      </c>
      <c r="F63" s="52">
        <v>0</v>
      </c>
    </row>
    <row r="64" spans="1:6" ht="15">
      <c r="A64" s="48" t="s">
        <v>158</v>
      </c>
      <c r="B64" s="49" t="s">
        <v>950</v>
      </c>
      <c r="C64" s="79">
        <v>0.13762333469604499</v>
      </c>
      <c r="D64" s="58">
        <v>0.13708184080749447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0.1305717607931049</v>
      </c>
      <c r="D65" s="58">
        <v>0.12987685122885448</v>
      </c>
      <c r="E65" s="51">
        <v>0</v>
      </c>
      <c r="F65" s="52">
        <v>0</v>
      </c>
    </row>
    <row r="66" spans="1:6" ht="15">
      <c r="A66" s="48" t="s">
        <v>162</v>
      </c>
      <c r="B66" s="49" t="s">
        <v>951</v>
      </c>
      <c r="C66" s="39">
        <v>0.08069701089652201</v>
      </c>
      <c r="D66" s="58">
        <v>0.08048475520020239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0.12752533331742127</v>
      </c>
      <c r="D67" s="50">
        <v>0.12751422789975264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0.06144135570502409</v>
      </c>
      <c r="D68" s="50">
        <v>0.06166817077894102</v>
      </c>
      <c r="E68" s="51">
        <v>0</v>
      </c>
      <c r="F68" s="52">
        <v>0</v>
      </c>
    </row>
    <row r="69" spans="1:6" ht="15">
      <c r="A69" s="48" t="s">
        <v>168</v>
      </c>
      <c r="B69" s="49" t="s">
        <v>953</v>
      </c>
      <c r="C69" s="39">
        <v>0.07588744648834407</v>
      </c>
      <c r="D69" s="50">
        <v>0.0759868514907794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0.14297313573907752</v>
      </c>
      <c r="D70" s="50">
        <v>0.14303801197970506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0.07387035738950214</v>
      </c>
      <c r="D71" s="50">
        <v>0.07374165232163289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0.19116778622065383</v>
      </c>
      <c r="D72" s="50">
        <v>0.1911370234396516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0.07029309686791485</v>
      </c>
      <c r="D73" s="50">
        <v>0.07011490535701596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0.18062667884259964</v>
      </c>
      <c r="D74" s="50">
        <v>0.18176558202565873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0.10287479445588735</v>
      </c>
      <c r="D75" s="50">
        <v>0.10265928989469594</v>
      </c>
      <c r="E75" s="51">
        <v>0</v>
      </c>
      <c r="F75" s="52">
        <v>0</v>
      </c>
    </row>
    <row r="76" spans="1:6" ht="15">
      <c r="A76" s="48" t="s">
        <v>182</v>
      </c>
      <c r="B76" s="80" t="s">
        <v>954</v>
      </c>
      <c r="C76" s="39">
        <v>0.07969301642926295</v>
      </c>
      <c r="D76" s="50">
        <v>0.07952378972520202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0.21631271778977673</v>
      </c>
      <c r="D77" s="50">
        <v>0.21641721929971355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0.0620834725760022</v>
      </c>
      <c r="D78" s="50">
        <v>0.062233357739089626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0.1664362461528831</v>
      </c>
      <c r="D79" s="50">
        <v>0.16654607793163068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0.0919502343768398</v>
      </c>
      <c r="D80" s="50">
        <v>0.09172612279183691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0.2643273002723933</v>
      </c>
      <c r="D81" s="50">
        <v>0.26340019469669906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0.1159280073868001</v>
      </c>
      <c r="D82" s="50">
        <v>0.11567566499326308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0.08165142065550862</v>
      </c>
      <c r="D83" s="50">
        <v>0.08172944248519691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0.1472808602354962</v>
      </c>
      <c r="D84" s="50">
        <v>0.1475614122921681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0.09034801323888889</v>
      </c>
      <c r="D85" s="50">
        <v>0.09009004135181464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0.20199264436977743</v>
      </c>
      <c r="D86" s="50">
        <v>0.20204734911484773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0.0699996492713741</v>
      </c>
      <c r="D87" s="50">
        <v>0.06971926307120561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0.10892508826329866</v>
      </c>
      <c r="D88" s="50">
        <v>0.10879980349154333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0.14965198122011739</v>
      </c>
      <c r="D89" s="50">
        <v>0.1496479646102775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0.09331406800945909</v>
      </c>
      <c r="D90" s="50">
        <v>0.09312630025009368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0.22907791900967356</v>
      </c>
      <c r="D91" s="50">
        <v>0.22903086380791632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0.11946056539832989</v>
      </c>
      <c r="D92" s="50">
        <v>0.1192671412260911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0.18357887210061008</v>
      </c>
      <c r="D93" s="50">
        <v>0.18315803080663726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0.1419264504663071</v>
      </c>
      <c r="D94" s="50">
        <v>0.1419026186814288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0.12285682698200881</v>
      </c>
      <c r="D95" s="50">
        <v>0.12288248691303644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0.18413344950483376</v>
      </c>
      <c r="D96" s="50">
        <v>0.18350872286175557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0.29145370918325897</v>
      </c>
      <c r="D97" s="50">
        <v>0.2915120480970354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0.15744062054386798</v>
      </c>
      <c r="D98" s="50">
        <v>0.15729691830439174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0.06309251026585758</v>
      </c>
      <c r="D99" s="50">
        <v>0.06380204555466534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0.06536594048525765</v>
      </c>
      <c r="D100" s="50">
        <v>0.06537193247886543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0.06004167569967806</v>
      </c>
      <c r="D101" s="50">
        <v>0.0600452721360843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0.2445131651562181</v>
      </c>
      <c r="D102" s="50">
        <v>0.24401359246919682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0.13586741502871758</v>
      </c>
      <c r="D103" s="50">
        <v>0.13595185796112458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0.21536791977920916</v>
      </c>
      <c r="D104" s="50">
        <v>0.21555160877464638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0.30530202119089117</v>
      </c>
      <c r="D105" s="50">
        <v>0.30523540162944723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0.30538206229253023</v>
      </c>
      <c r="D106" s="50">
        <v>0.3053149886061141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0.3064188371999909</v>
      </c>
      <c r="D107" s="50">
        <v>0.3063538032725948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0.3056319717116517</v>
      </c>
      <c r="D108" s="50">
        <v>0.30556812101553726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0.09115355501908032</v>
      </c>
      <c r="D109" s="50">
        <v>0.09094637369301055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0.06619360954573184</v>
      </c>
      <c r="D110" s="50">
        <v>0.0659636638144801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0.18532754198913767</v>
      </c>
      <c r="D111" s="50">
        <v>0.18530179915158612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0.21951194956006506</v>
      </c>
      <c r="D112" s="50">
        <v>0.21936433464501315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0.2067943328280156</v>
      </c>
      <c r="D113" s="50">
        <v>0.20667739933681234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0.10333469429069647</v>
      </c>
      <c r="D114" s="50">
        <v>0.10306200996489032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0.3288874138435433</v>
      </c>
      <c r="D115" s="50">
        <v>0.32723790947544285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0.17326529393944484</v>
      </c>
      <c r="D116" s="50">
        <v>0.172930939745157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0.11261252670021021</v>
      </c>
      <c r="D117" s="50">
        <v>0.11227173794287706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0.05773345373108676</v>
      </c>
      <c r="D118" s="50">
        <v>0.059361514352056284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0.09983211788380275</v>
      </c>
      <c r="D119" s="50">
        <v>0.10032067652363218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0.19497188442268565</v>
      </c>
      <c r="D120" s="50">
        <v>0.1945307002556998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0.09719281865803765</v>
      </c>
      <c r="D121" s="50">
        <v>0.09701866325620286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0.10993262515099618</v>
      </c>
      <c r="D122" s="50">
        <v>0.10991736009182705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955</v>
      </c>
      <c r="C123" s="39">
        <v>0.06561684039986765</v>
      </c>
      <c r="D123" s="50">
        <v>0.06533231091654594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956</v>
      </c>
      <c r="C124" s="39">
        <v>0.13463166763641976</v>
      </c>
      <c r="D124" s="50">
        <v>0.13436372411432104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0.39937805132544574</v>
      </c>
      <c r="D125" s="50">
        <v>0.39927140112735143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0.38556516564294063</v>
      </c>
      <c r="D126" s="50">
        <v>0.3854224307085868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0.1764420279182365</v>
      </c>
      <c r="D127" s="50">
        <v>0.17583189085095308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0.10271342084557877</v>
      </c>
      <c r="D128" s="50">
        <v>0.10243707317648805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0.07933466328588684</v>
      </c>
      <c r="D129" s="50">
        <v>0.07921812397530427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0.055528443360020024</v>
      </c>
      <c r="D130" s="50">
        <v>0.05586103100427521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0.19151210622540082</v>
      </c>
      <c r="D131" s="50">
        <v>0.19248105517195752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0.19335644711887054</v>
      </c>
      <c r="D132" s="50">
        <v>0.19258149046353032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957</v>
      </c>
      <c r="C133" s="39">
        <v>0.2710770572726354</v>
      </c>
      <c r="D133" s="50">
        <v>0.27105344942013304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958</v>
      </c>
      <c r="C134" s="39">
        <v>0.24913979866532074</v>
      </c>
      <c r="D134" s="50">
        <v>0.24859297806853808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959</v>
      </c>
      <c r="C135" s="39">
        <v>0.234103995644662</v>
      </c>
      <c r="D135" s="50">
        <v>0.23359882829408468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960</v>
      </c>
      <c r="C136" s="39">
        <v>0.16719589599074836</v>
      </c>
      <c r="D136" s="50">
        <v>0.16682145687323185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961</v>
      </c>
      <c r="C137" s="39">
        <v>0.36601789330592777</v>
      </c>
      <c r="D137" s="50">
        <v>0.3665681230238069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0.36004280003543054</v>
      </c>
      <c r="D138" s="50">
        <v>0.36075916178347806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962</v>
      </c>
      <c r="C139" s="39">
        <v>0.23315428860526297</v>
      </c>
      <c r="D139" s="50">
        <v>0.23332225727760067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0.08076709006701184</v>
      </c>
      <c r="D140" s="50">
        <v>0.08075890310012677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0.15437321521359404</v>
      </c>
      <c r="D141" s="50">
        <v>0.15438224515820675</v>
      </c>
      <c r="E141" s="51">
        <v>1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0.04321926549510806</v>
      </c>
      <c r="D142" s="50">
        <v>0.04310500145684361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0.10538280343846133</v>
      </c>
      <c r="D143" s="50">
        <v>0.10539995504504508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0.4271517235085047</v>
      </c>
      <c r="D144" s="50">
        <v>0.4270976581319491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0.17010572646509012</v>
      </c>
      <c r="D145" s="50">
        <v>0.1700627928700041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0.07621621611656908</v>
      </c>
      <c r="D146" s="50">
        <v>0.07622332453977575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0.05654802856411756</v>
      </c>
      <c r="D147" s="50">
        <v>0.05639853995798952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0.09085791357265544</v>
      </c>
      <c r="D148" s="50">
        <v>0.09059808176197216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0.06781856689327462</v>
      </c>
      <c r="D149" s="50">
        <v>0.06805068822517889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0.15202924551814945</v>
      </c>
      <c r="D150" s="50">
        <v>0.1520118409424973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0.07701174037840743</v>
      </c>
      <c r="D151" s="50">
        <v>0.07669539735116862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0.2025786571586976</v>
      </c>
      <c r="D152" s="50">
        <v>0.20193636481649152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0.10907496060040384</v>
      </c>
      <c r="D153" s="50">
        <v>0.10943398079160398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0.11222481414853783</v>
      </c>
      <c r="D154" s="50">
        <v>0.11209552714466665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0.09255330433023137</v>
      </c>
      <c r="D155" s="50">
        <v>0.09255833229857585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0.22126925352245302</v>
      </c>
      <c r="D156" s="50">
        <v>0.22117197375645592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0.15869515217507593</v>
      </c>
      <c r="D157" s="50">
        <v>0.15859586237325268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0.07471506306657147</v>
      </c>
      <c r="D158" s="50">
        <v>0.07471820976815192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0.12374998783787151</v>
      </c>
      <c r="D159" s="50">
        <v>0.12338349733393096</v>
      </c>
      <c r="E159" s="51">
        <v>1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0.17315568343361276</v>
      </c>
      <c r="D160" s="50">
        <v>0.17319329906912417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0.2771261679294219</v>
      </c>
      <c r="D161" s="50">
        <v>0.2771048075618291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0.13605144249365958</v>
      </c>
      <c r="D162" s="50">
        <v>0.13562508261603096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0.06488873485791703</v>
      </c>
      <c r="D163" s="50">
        <v>0.06469443525840136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0.24991673688088667</v>
      </c>
      <c r="D164" s="50">
        <v>0.25068697660188916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971</v>
      </c>
      <c r="C165" s="39">
        <v>0.08671812625598738</v>
      </c>
      <c r="D165" s="50">
        <v>0.08641948603817443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972</v>
      </c>
      <c r="C166" s="39">
        <v>0.20663330590604786</v>
      </c>
      <c r="D166" s="50">
        <v>0.20678817242714534</v>
      </c>
      <c r="E166" s="51">
        <v>0</v>
      </c>
      <c r="F166" s="52">
        <v>0</v>
      </c>
    </row>
    <row r="167" spans="1:6" ht="15">
      <c r="A167" s="48" t="s">
        <v>364</v>
      </c>
      <c r="B167" s="57" t="s">
        <v>973</v>
      </c>
      <c r="C167" s="39">
        <v>0.1212961979767667</v>
      </c>
      <c r="D167" s="50">
        <v>0.12105820276115227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0.11413495522848378</v>
      </c>
      <c r="D168" s="50">
        <v>0.11446615296458194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0.23757882430474164</v>
      </c>
      <c r="D169" s="50">
        <v>0.2372207411947758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0.18681739884747509</v>
      </c>
      <c r="D170" s="50">
        <v>0.18645827275463045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974</v>
      </c>
      <c r="C171" s="39">
        <v>0.1677176520088347</v>
      </c>
      <c r="D171" s="50">
        <v>0.1677691323689775</v>
      </c>
      <c r="E171" s="51">
        <v>0</v>
      </c>
      <c r="F171" s="52">
        <v>0</v>
      </c>
    </row>
    <row r="172" spans="1:6" ht="15">
      <c r="A172" s="48" t="s">
        <v>374</v>
      </c>
      <c r="B172" s="49" t="s">
        <v>975</v>
      </c>
      <c r="C172" s="39">
        <v>0.13747726001250266</v>
      </c>
      <c r="D172" s="50">
        <v>0.13675623886932345</v>
      </c>
      <c r="E172" s="51">
        <v>0</v>
      </c>
      <c r="F172" s="52">
        <v>1</v>
      </c>
    </row>
    <row r="173" spans="1:6" ht="15">
      <c r="A173" s="48" t="s">
        <v>376</v>
      </c>
      <c r="B173" s="49" t="s">
        <v>377</v>
      </c>
      <c r="C173" s="39">
        <v>0.16164964589032288</v>
      </c>
      <c r="D173" s="50">
        <v>0.16130586116222456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0.42313502879146603</v>
      </c>
      <c r="D174" s="50">
        <v>0.4213524404361986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0.149594705681557</v>
      </c>
      <c r="D175" s="50">
        <v>0.14923013234912869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0.21771809383020674</v>
      </c>
      <c r="D176" s="50">
        <v>0.2181756397681688</v>
      </c>
      <c r="E176" s="51">
        <v>0</v>
      </c>
      <c r="F176" s="52">
        <v>0</v>
      </c>
    </row>
    <row r="177" spans="1:6" ht="15">
      <c r="A177" s="48" t="s">
        <v>384</v>
      </c>
      <c r="B177" s="53" t="s">
        <v>976</v>
      </c>
      <c r="C177" s="39">
        <v>0.0880013564397833</v>
      </c>
      <c r="D177" s="58">
        <v>0.08779445783814827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0.09880978235428294</v>
      </c>
      <c r="D178" s="50">
        <v>0.09844443835155507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0.10914921985829812</v>
      </c>
      <c r="D179" s="50">
        <v>0.1286652382977918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0.13303693496857333</v>
      </c>
      <c r="D180" s="50">
        <v>0.13372564191036818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977</v>
      </c>
      <c r="C181" s="39">
        <v>0.05851879405683917</v>
      </c>
      <c r="D181" s="50">
        <v>0.05836424688702917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0.10370239382080917</v>
      </c>
      <c r="D182" s="50">
        <v>0.10340355505220558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0.1407810993202267</v>
      </c>
      <c r="D183" s="50">
        <v>0.1403370325393872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978</v>
      </c>
      <c r="C184" s="39">
        <v>0.07720401754855258</v>
      </c>
      <c r="D184" s="50">
        <v>0.07710742724796397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0.15947409261173717</v>
      </c>
      <c r="D185" s="50">
        <v>0.15893993049371785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0.26837485538756545</v>
      </c>
      <c r="D186" s="50">
        <v>0.26805093277066305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0.23809378597895994</v>
      </c>
      <c r="D187" s="50">
        <v>0.23776721433172857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0.13009102848286264</v>
      </c>
      <c r="D188" s="50">
        <v>0.1297308045901405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0.07174103797126696</v>
      </c>
      <c r="D189" s="50">
        <v>0.07157781168060848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0.303134311964344</v>
      </c>
      <c r="D190" s="50">
        <v>0.30309946408831007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0.1361470491022782</v>
      </c>
      <c r="D191" s="50">
        <v>0.13580833562475375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0.29656559811499794</v>
      </c>
      <c r="D192" s="50">
        <v>0.29591549247512683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0.08489557357896102</v>
      </c>
      <c r="D193" s="50">
        <v>0.0847077024982224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0.2067906046622979</v>
      </c>
      <c r="D194" s="50">
        <v>0.20677736757248902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0.1869810806683882</v>
      </c>
      <c r="D195" s="50">
        <v>0.18700789671644197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0.22867216817540234</v>
      </c>
      <c r="D196" s="50">
        <v>0.22811719581086426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0.24834451894291734</v>
      </c>
      <c r="D197" s="50">
        <v>0.2482307023333331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0.22219585010179865</v>
      </c>
      <c r="D198" s="50">
        <v>0.22166885877442338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0.09547484290436772</v>
      </c>
      <c r="D199" s="50">
        <v>0.09538711402726929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0.1330080026868068</v>
      </c>
      <c r="D200" s="50">
        <v>0.13268118289782363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0.3503890932196225</v>
      </c>
      <c r="D201" s="50">
        <v>0.3499162646331119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0.09252479087117459</v>
      </c>
      <c r="D202" s="50">
        <v>0.09273033177165041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0.1949849366721327</v>
      </c>
      <c r="D203" s="50">
        <v>0.1961769871867594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0.14927496949014285</v>
      </c>
      <c r="D204" s="50">
        <v>0.14886128546944644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0.08366157199211757</v>
      </c>
      <c r="D205" s="50">
        <v>0.08356743093959852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0.1694358869171285</v>
      </c>
      <c r="D206" s="50">
        <v>0.16957879843454496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0.13945525973226047</v>
      </c>
      <c r="D207" s="50">
        <v>0.1390824816607853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0.10008838885272756</v>
      </c>
      <c r="D208" s="50">
        <v>0.09978827674578103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0.080921760370534</v>
      </c>
      <c r="D209" s="50">
        <v>0.0808321157284282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0.15832344120099978</v>
      </c>
      <c r="D210" s="50">
        <v>0.15827316909850647</v>
      </c>
      <c r="E210" s="51">
        <v>0</v>
      </c>
      <c r="F210" s="52">
        <v>0</v>
      </c>
    </row>
    <row r="211" spans="1:6" ht="15">
      <c r="A211" s="48" t="s">
        <v>452</v>
      </c>
      <c r="B211" s="49" t="s">
        <v>979</v>
      </c>
      <c r="C211" s="39">
        <v>0.07459717537033494</v>
      </c>
      <c r="D211" s="50">
        <v>0.07441535398481541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0.0814639271779289</v>
      </c>
      <c r="D212" s="58">
        <v>0.08145341440351528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0.17222050184537907</v>
      </c>
      <c r="D213" s="58">
        <v>0.1717919281928483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0.11602356961333732</v>
      </c>
      <c r="D214" s="50">
        <v>0.11561640373868914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0.1555249693355599</v>
      </c>
      <c r="D215" s="50">
        <v>0.15510959148428333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0.28505522988666177</v>
      </c>
      <c r="D216" s="50">
        <v>0.28522656374652494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980</v>
      </c>
      <c r="C217" s="39">
        <v>0.07914623190787753</v>
      </c>
      <c r="D217" s="50">
        <v>0.07885248615812064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0.07146129558628125</v>
      </c>
      <c r="D218" s="50">
        <v>0.07145289821824258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0.11469345843285088</v>
      </c>
      <c r="D219" s="50">
        <v>0.11449089488520739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981</v>
      </c>
      <c r="C220" s="39">
        <v>0.06775201953530766</v>
      </c>
      <c r="D220" s="50">
        <v>0.06763142524988612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0.1632832185218821</v>
      </c>
      <c r="D221" s="50">
        <v>0.16252563231319622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0.06622722228027457</v>
      </c>
      <c r="D222" s="50">
        <v>0.06605645717133767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0.1774327276758228</v>
      </c>
      <c r="D223" s="50">
        <v>0.1768478598508227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0.09627142310440859</v>
      </c>
      <c r="D224" s="50">
        <v>0.09593859220290532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0.09790843410368923</v>
      </c>
      <c r="D225" s="50">
        <v>0.0997837126036915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983</v>
      </c>
      <c r="C226" s="39">
        <v>0.06782180912153948</v>
      </c>
      <c r="D226" s="62">
        <v>0.06768206503259717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0.07304809963065903</v>
      </c>
      <c r="D227" s="50">
        <v>0.0757582888418998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0.1404322201501547</v>
      </c>
      <c r="D228" s="50">
        <v>0.13998940504716328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0.17080041278986668</v>
      </c>
      <c r="D229" s="50">
        <v>0.17065089822287804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0.16440087363036676</v>
      </c>
      <c r="D230" s="50">
        <v>0.16440467235948356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0.2310421999767154</v>
      </c>
      <c r="D231" s="50">
        <v>0.23059982930204292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0.05271950750741744</v>
      </c>
      <c r="D232" s="50">
        <v>0.05272360804660578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0.25898635955308114</v>
      </c>
      <c r="D233" s="50">
        <v>0.25867435133215083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0.15810599142012957</v>
      </c>
      <c r="D234" s="50">
        <v>0.15787907420116037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0.0836496031804195</v>
      </c>
      <c r="D235" s="50">
        <v>0.08352187570226141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984</v>
      </c>
      <c r="C236" s="39">
        <v>0.06520877506924666</v>
      </c>
      <c r="D236" s="50">
        <v>0.0649813133860637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985</v>
      </c>
      <c r="C237" s="39">
        <v>0.07220732624913968</v>
      </c>
      <c r="D237" s="50">
        <v>0.07212798558389266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0.12686502233395075</v>
      </c>
      <c r="D238" s="50">
        <v>0.12645605446576366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986</v>
      </c>
      <c r="C239" s="39">
        <v>0.10416975656005752</v>
      </c>
      <c r="D239" s="50">
        <v>0.10369443764102537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0.18725296630736976</v>
      </c>
      <c r="D240" s="50">
        <v>0.18672870113912765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0.09800169266758132</v>
      </c>
      <c r="D241" s="50">
        <v>0.09786726712851898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0.07479892533522782</v>
      </c>
      <c r="D242" s="50">
        <v>0.07459638679367223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0.3053197252764098</v>
      </c>
      <c r="D243" s="50">
        <v>0.3049539495258765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0.1414478604562217</v>
      </c>
      <c r="D244" s="50">
        <v>0.14594568528296337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0.17722380587409267</v>
      </c>
      <c r="D245" s="50">
        <v>0.17733088416398038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0.09030066159960655</v>
      </c>
      <c r="D246" s="50">
        <v>0.09008014080996472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987</v>
      </c>
      <c r="C247" s="39">
        <v>0.12288271294433409</v>
      </c>
      <c r="D247" s="50">
        <v>0.12313468062179159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0.18280736255609503</v>
      </c>
      <c r="D248" s="50">
        <v>0.182760310291961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0.18763536429560423</v>
      </c>
      <c r="D249" s="50">
        <v>0.18759249336123557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988</v>
      </c>
      <c r="C250" s="39">
        <v>0.06105839276638721</v>
      </c>
      <c r="D250" s="50">
        <v>0.06090623984312629</v>
      </c>
      <c r="E250" s="51">
        <v>0</v>
      </c>
      <c r="F250" s="52">
        <v>0</v>
      </c>
    </row>
    <row r="251" spans="1:6" ht="15">
      <c r="A251" s="48" t="s">
        <v>532</v>
      </c>
      <c r="B251" s="49" t="s">
        <v>989</v>
      </c>
      <c r="C251" s="39">
        <v>0.056202559421021314</v>
      </c>
      <c r="D251" s="50">
        <v>0.056056392653301174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990</v>
      </c>
      <c r="C252" s="39">
        <v>0.05310856794503837</v>
      </c>
      <c r="D252" s="50">
        <v>0.05319139022465476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0.05685069721183066</v>
      </c>
      <c r="D253" s="50">
        <v>0.05676277607862578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0.0931353287251805</v>
      </c>
      <c r="D254" s="50">
        <v>0.09288765012424194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0.10305430934364013</v>
      </c>
      <c r="D255" s="50">
        <v>0.10268535831088492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0.12010620795650818</v>
      </c>
      <c r="D256" s="50">
        <v>0.11999755648312217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991</v>
      </c>
      <c r="C257" s="39">
        <v>0.07098217401575721</v>
      </c>
      <c r="D257" s="50">
        <v>0.07081916046367986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0.12716206258570772</v>
      </c>
      <c r="D258" s="50">
        <v>0.12717808678111875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0.17681177763692474</v>
      </c>
      <c r="D259" s="50">
        <v>0.17690379122859495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0.11494066903160091</v>
      </c>
      <c r="D260" s="50">
        <v>0.11458882450987014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0.07436131243105028</v>
      </c>
      <c r="D261" s="50">
        <v>0.07462127917655711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0.12473339300657041</v>
      </c>
      <c r="D262" s="50">
        <v>0.12471399054257723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0.30109942131854905</v>
      </c>
      <c r="D263" s="50">
        <v>0.3010376933696273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0.13689653153576142</v>
      </c>
      <c r="D264" s="50">
        <v>0.13657751160316411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0.10834173203549274</v>
      </c>
      <c r="D265" s="58">
        <v>0.10842606142937954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0.09953744445135232</v>
      </c>
      <c r="D266" s="58">
        <v>0.09954614031416921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0.07356665311700938</v>
      </c>
      <c r="D267" s="50">
        <v>0.07571485017267218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992</v>
      </c>
      <c r="C268" s="39">
        <v>0.07279751913523196</v>
      </c>
      <c r="D268" s="50">
        <v>0.07257876741945013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0.11564588075380196</v>
      </c>
      <c r="D269" s="50">
        <v>0.11565584537444548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0.19045953314397027</v>
      </c>
      <c r="D270" s="50">
        <v>0.19044726268537107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0.2463473055072975</v>
      </c>
      <c r="D271" s="50">
        <v>0.24674643982263272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0.09822140790110741</v>
      </c>
      <c r="D272" s="50">
        <v>0.09823650865342684</v>
      </c>
      <c r="E272" s="51">
        <v>0</v>
      </c>
      <c r="F272" s="52">
        <v>0</v>
      </c>
    </row>
    <row r="273" spans="1:6" ht="15">
      <c r="A273" s="48" t="s">
        <v>576</v>
      </c>
      <c r="B273" s="49" t="s">
        <v>993</v>
      </c>
      <c r="C273" s="39">
        <v>0.03108532945339763</v>
      </c>
      <c r="D273" s="50">
        <v>0.03120703607266278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0.02695590920372604</v>
      </c>
      <c r="D274" s="50">
        <v>0.0270284668986364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0.1557381687414869</v>
      </c>
      <c r="D275" s="50">
        <v>0.15546083655578943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0.06284117812048373</v>
      </c>
      <c r="D276" s="50">
        <v>0.06265516562561033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0.2095153668026023</v>
      </c>
      <c r="D277" s="50">
        <v>0.2095389191138358</v>
      </c>
      <c r="E277" s="51">
        <v>0</v>
      </c>
      <c r="F277" s="52">
        <v>0</v>
      </c>
    </row>
    <row r="278" spans="1:6" ht="15">
      <c r="A278" s="48" t="s">
        <v>586</v>
      </c>
      <c r="B278" s="49" t="s">
        <v>994</v>
      </c>
      <c r="C278" s="39">
        <v>0.33185137618989435</v>
      </c>
      <c r="D278" s="50">
        <v>0.3319425544694259</v>
      </c>
      <c r="E278" s="51">
        <v>0</v>
      </c>
      <c r="F278" s="52">
        <v>1</v>
      </c>
    </row>
    <row r="279" spans="1:6" ht="15">
      <c r="A279" s="48" t="s">
        <v>588</v>
      </c>
      <c r="B279" s="49" t="s">
        <v>589</v>
      </c>
      <c r="C279" s="39">
        <v>0.7549715093855536</v>
      </c>
      <c r="D279" s="50">
        <v>0.7547570628852398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0.012771324754636892</v>
      </c>
      <c r="D280" s="50">
        <v>0.012798362947921315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0.01668434497299244</v>
      </c>
      <c r="D281" s="50">
        <v>0.016745638275607155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0.08338480819859834</v>
      </c>
      <c r="D282" s="50">
        <v>0.08316615626020607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0.22536740838056096</v>
      </c>
      <c r="D283" s="58">
        <v>0.2250982141646128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0.20556842951000204</v>
      </c>
      <c r="D284" s="58">
        <v>0.204954486123098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0.30650983755972894</v>
      </c>
      <c r="D285" s="58">
        <v>0.3053585241971847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0.16896464445046622</v>
      </c>
      <c r="D286" s="58">
        <v>0.16855569445346388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0.13518286122101514</v>
      </c>
      <c r="D287" s="50">
        <v>0.13478195675049343</v>
      </c>
      <c r="E287" s="51">
        <v>0</v>
      </c>
      <c r="F287" s="52">
        <v>0</v>
      </c>
    </row>
    <row r="288" spans="1:6" ht="15">
      <c r="A288" s="48" t="s">
        <v>606</v>
      </c>
      <c r="B288" s="49" t="s">
        <v>995</v>
      </c>
      <c r="C288" s="39">
        <v>0.06176581882592709</v>
      </c>
      <c r="D288" s="58">
        <v>0.06158850916857111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0.1361603534690333</v>
      </c>
      <c r="D289" s="50">
        <v>0.13595280423701123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0.2222773130905883</v>
      </c>
      <c r="D290" s="50">
        <v>0.22165502308457974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0.08089449589354049</v>
      </c>
      <c r="D291" s="50">
        <v>0.08067306459464363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0.10365243416481518</v>
      </c>
      <c r="D292" s="50">
        <v>0.1033211201700541</v>
      </c>
      <c r="E292" s="51">
        <v>0</v>
      </c>
      <c r="F292" s="52">
        <v>0</v>
      </c>
    </row>
    <row r="293" spans="1:6" ht="15">
      <c r="A293" s="48" t="s">
        <v>616</v>
      </c>
      <c r="B293" s="49" t="s">
        <v>996</v>
      </c>
      <c r="C293" s="39">
        <v>0.082639420324227</v>
      </c>
      <c r="D293" s="50">
        <v>0.08249567495935962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0.31413225929414773</v>
      </c>
      <c r="D294" s="50">
        <v>0.3140675814559099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0.01847750611752261</v>
      </c>
      <c r="D295" s="50">
        <v>0.018623204442621312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0.04644735340071411</v>
      </c>
      <c r="D296" s="50">
        <v>0.046312220773054365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0.1125272707614284</v>
      </c>
      <c r="D297" s="50">
        <v>0.1126236029280642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0.05746883225117433</v>
      </c>
      <c r="D298" s="50">
        <v>0.057324289000815695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0.11609273525246479</v>
      </c>
      <c r="D299" s="50">
        <v>0.11586582644879419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0.054964235937458666</v>
      </c>
      <c r="D300" s="50">
        <v>0.05479983623843536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0.05603099258640851</v>
      </c>
      <c r="D301" s="50">
        <v>0.05590130164750113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0.05307337394158693</v>
      </c>
      <c r="D302" s="50">
        <v>0.0529296513983379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0.06569669010909493</v>
      </c>
      <c r="D303" s="50">
        <v>0.06549691988956197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0.009324043814107934</v>
      </c>
      <c r="D304" s="50">
        <v>0.009370126015892677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0.06932065918819603</v>
      </c>
      <c r="D305" s="50">
        <v>0.06905113058594431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0.0828872745441799</v>
      </c>
      <c r="D306" s="50">
        <v>0.08260382211530329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0.13639908094883094</v>
      </c>
      <c r="D307" s="50">
        <v>0.1360688392184001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0.027616755165680962</v>
      </c>
      <c r="D308" s="50">
        <v>0.02770790846178633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0.08871516407689853</v>
      </c>
      <c r="D309" s="50">
        <v>0.0887080054524336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997</v>
      </c>
      <c r="C310" s="39">
        <v>0.05750338969045099</v>
      </c>
      <c r="D310" s="50">
        <v>0.05733816817663171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0.06019723950212407</v>
      </c>
      <c r="D311" s="50">
        <v>0.06006084094592626</v>
      </c>
      <c r="E311" s="51">
        <v>0</v>
      </c>
      <c r="F311" s="52">
        <v>0</v>
      </c>
    </row>
    <row r="312" spans="1:6" ht="15">
      <c r="A312" s="48" t="s">
        <v>654</v>
      </c>
      <c r="B312" s="49" t="s">
        <v>998</v>
      </c>
      <c r="C312" s="39">
        <v>0.06019603885366062</v>
      </c>
      <c r="D312" s="50">
        <v>0.06004233196751199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999</v>
      </c>
      <c r="C313" s="39">
        <v>0.09517829444877939</v>
      </c>
      <c r="D313" s="50">
        <v>0.09493526252263845</v>
      </c>
      <c r="E313" s="51">
        <v>1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0.05397584047696609</v>
      </c>
      <c r="D314" s="50">
        <v>0.053821908475987626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0.044422136813536364</v>
      </c>
      <c r="D315" s="50">
        <v>0.044323167418080726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0.04513565622229721</v>
      </c>
      <c r="D316" s="50">
        <v>0.04511789037917511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0.09643957339654395</v>
      </c>
      <c r="D317" s="50">
        <v>0.09610288994097456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0.06360532083043288</v>
      </c>
      <c r="D318" s="50">
        <v>0.0634183323291867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0.10449579491632956</v>
      </c>
      <c r="D319" s="50">
        <v>0.10425035010226338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0.07506968568390049</v>
      </c>
      <c r="D320" s="50">
        <v>0.0747945760859211</v>
      </c>
      <c r="E320" s="51">
        <v>0</v>
      </c>
      <c r="F320" s="52">
        <v>0</v>
      </c>
    </row>
    <row r="321" spans="1:6" ht="15">
      <c r="A321" s="48" t="s">
        <v>671</v>
      </c>
      <c r="B321" s="53" t="s">
        <v>1000</v>
      </c>
      <c r="C321" s="39">
        <v>0.05833305729799397</v>
      </c>
      <c r="D321" s="50">
        <v>0.058337434798040856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0.06063929088774493</v>
      </c>
      <c r="D322" s="50">
        <v>0.06052027114464867</v>
      </c>
      <c r="E322" s="51">
        <v>0</v>
      </c>
      <c r="F322" s="52">
        <v>0</v>
      </c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8" operator="equal" stopIfTrue="1">
      <formula>1</formula>
    </cfRule>
  </conditionalFormatting>
  <conditionalFormatting sqref="E5:F322">
    <cfRule type="cellIs" priority="20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14 FEVRIER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1001</v>
      </c>
      <c r="C5" s="39">
        <v>0.0030788480063150894</v>
      </c>
      <c r="D5" s="50">
        <v>0.0031056538642340297</v>
      </c>
    </row>
    <row r="6" spans="1:4" ht="15">
      <c r="A6" s="48" t="s">
        <v>677</v>
      </c>
      <c r="B6" s="49" t="s">
        <v>1001</v>
      </c>
      <c r="C6" s="39">
        <v>0.00447442262678122</v>
      </c>
      <c r="D6" s="50">
        <v>0.004519732223772067</v>
      </c>
    </row>
    <row r="7" spans="1:4" ht="15">
      <c r="A7" s="48" t="s">
        <v>678</v>
      </c>
      <c r="B7" s="49" t="s">
        <v>1001</v>
      </c>
      <c r="C7" s="39">
        <v>0.0053558723417551765</v>
      </c>
      <c r="D7" s="50">
        <v>0.005380367475185328</v>
      </c>
    </row>
    <row r="8" spans="1:4" ht="15">
      <c r="A8" s="48" t="s">
        <v>679</v>
      </c>
      <c r="B8" s="49" t="s">
        <v>1001</v>
      </c>
      <c r="C8" s="39">
        <v>0.005201569147894244</v>
      </c>
      <c r="D8" s="50">
        <v>0.005206623425773662</v>
      </c>
    </row>
    <row r="9" spans="1:4" ht="15">
      <c r="A9" s="48" t="s">
        <v>680</v>
      </c>
      <c r="B9" s="49" t="s">
        <v>1002</v>
      </c>
      <c r="C9" s="39">
        <v>0.025350323738938776</v>
      </c>
      <c r="D9" s="50">
        <v>0.025457436161443383</v>
      </c>
    </row>
    <row r="10" spans="1:4" ht="15">
      <c r="A10" s="48" t="s">
        <v>682</v>
      </c>
      <c r="B10" s="49" t="s">
        <v>1003</v>
      </c>
      <c r="C10" s="39">
        <v>0.016305116175267798</v>
      </c>
      <c r="D10" s="50">
        <v>0.016368743837629318</v>
      </c>
    </row>
    <row r="11" spans="1:4" ht="15">
      <c r="A11" s="48" t="s">
        <v>684</v>
      </c>
      <c r="B11" s="49" t="s">
        <v>1004</v>
      </c>
      <c r="C11" s="39">
        <v>0.007056878132506177</v>
      </c>
      <c r="D11" s="50">
        <v>0.007091654709269329</v>
      </c>
    </row>
    <row r="12" spans="1:4" ht="14.25" customHeight="1">
      <c r="A12" s="48" t="s">
        <v>686</v>
      </c>
      <c r="B12" s="49" t="s">
        <v>1005</v>
      </c>
      <c r="C12" s="39">
        <v>0.009137955247301852</v>
      </c>
      <c r="D12" s="50">
        <v>0.009092087586811298</v>
      </c>
    </row>
    <row r="13" spans="1:4" ht="15">
      <c r="A13" s="48" t="s">
        <v>688</v>
      </c>
      <c r="B13" s="49" t="s">
        <v>1006</v>
      </c>
      <c r="C13" s="39">
        <v>0.0020743116951953485</v>
      </c>
      <c r="D13" s="50">
        <v>0.002083917837762712</v>
      </c>
    </row>
    <row r="14" spans="1:4" ht="15">
      <c r="A14" s="48" t="s">
        <v>690</v>
      </c>
      <c r="B14" s="49" t="s">
        <v>1006</v>
      </c>
      <c r="C14" s="39">
        <v>0.003704174367901804</v>
      </c>
      <c r="D14" s="50">
        <v>0.003744758525598726</v>
      </c>
    </row>
    <row r="15" spans="1:4" ht="15">
      <c r="A15" s="48" t="s">
        <v>691</v>
      </c>
      <c r="B15" s="49" t="s">
        <v>1006</v>
      </c>
      <c r="C15" s="39">
        <v>0.005261012080784582</v>
      </c>
      <c r="D15" s="50">
        <v>0.005290583404880851</v>
      </c>
    </row>
    <row r="16" spans="1:4" ht="15">
      <c r="A16" s="48" t="s">
        <v>692</v>
      </c>
      <c r="B16" s="49" t="s">
        <v>1006</v>
      </c>
      <c r="C16" s="39">
        <v>0.0052556696702485365</v>
      </c>
      <c r="D16" s="50">
        <v>0.005269847098548758</v>
      </c>
    </row>
    <row r="17" spans="1:4" ht="15">
      <c r="A17" s="48" t="s">
        <v>693</v>
      </c>
      <c r="B17" s="49" t="s">
        <v>1007</v>
      </c>
      <c r="C17" s="39">
        <v>0.0552613117173348</v>
      </c>
      <c r="D17" s="50">
        <v>0.05539525925368398</v>
      </c>
    </row>
    <row r="18" spans="1:4" ht="15">
      <c r="A18" s="48" t="s">
        <v>695</v>
      </c>
      <c r="B18" s="49" t="s">
        <v>1008</v>
      </c>
      <c r="C18" s="39">
        <v>0.05762135053451202</v>
      </c>
      <c r="D18" s="50">
        <v>0.057456082263714</v>
      </c>
    </row>
    <row r="19" spans="1:4" ht="15">
      <c r="A19" s="48" t="s">
        <v>697</v>
      </c>
      <c r="B19" s="49" t="s">
        <v>1009</v>
      </c>
      <c r="C19" s="39">
        <v>0.056409136854231635</v>
      </c>
      <c r="D19" s="50">
        <v>0.05625394402917665</v>
      </c>
    </row>
    <row r="20" spans="1:4" ht="15">
      <c r="A20" s="48" t="s">
        <v>699</v>
      </c>
      <c r="B20" s="49" t="s">
        <v>1010</v>
      </c>
      <c r="C20" s="39">
        <v>0.024416364903782253</v>
      </c>
      <c r="D20" s="50">
        <v>0.0241772275039287</v>
      </c>
    </row>
    <row r="21" spans="1:4" ht="15">
      <c r="A21" s="48" t="s">
        <v>701</v>
      </c>
      <c r="B21" s="53" t="s">
        <v>1010</v>
      </c>
      <c r="C21" s="39">
        <v>0.034378160395067324</v>
      </c>
      <c r="D21" s="50">
        <v>0.04131171422840092</v>
      </c>
    </row>
    <row r="22" spans="1:4" ht="15">
      <c r="A22" s="48" t="s">
        <v>702</v>
      </c>
      <c r="B22" s="49" t="s">
        <v>1010</v>
      </c>
      <c r="C22" s="39">
        <v>0.04449378784803415</v>
      </c>
      <c r="D22" s="50">
        <v>0.04448144695245472</v>
      </c>
    </row>
    <row r="23" spans="1:4" ht="15">
      <c r="A23" s="48" t="s">
        <v>703</v>
      </c>
      <c r="B23" s="49" t="s">
        <v>1011</v>
      </c>
      <c r="C23" s="39">
        <v>0.05599229826507469</v>
      </c>
      <c r="D23" s="50">
        <v>0.05584235189390905</v>
      </c>
    </row>
    <row r="24" spans="1:4" ht="15">
      <c r="A24" s="48" t="s">
        <v>705</v>
      </c>
      <c r="B24" s="49" t="s">
        <v>1012</v>
      </c>
      <c r="C24" s="39">
        <v>0.12493164768988783</v>
      </c>
      <c r="D24" s="50">
        <v>0.12468532554548956</v>
      </c>
    </row>
    <row r="25" spans="1:4" ht="15">
      <c r="A25" s="48" t="s">
        <v>707</v>
      </c>
      <c r="B25" s="49" t="s">
        <v>1013</v>
      </c>
      <c r="C25" s="39">
        <v>0.06007153725527695</v>
      </c>
      <c r="D25" s="50">
        <v>0.059923248108107695</v>
      </c>
    </row>
    <row r="26" spans="1:4" ht="15">
      <c r="A26" s="48" t="s">
        <v>709</v>
      </c>
      <c r="B26" s="49" t="s">
        <v>1014</v>
      </c>
      <c r="C26" s="39">
        <v>0.08971916511493956</v>
      </c>
      <c r="D26" s="50">
        <v>0.08988492217962049</v>
      </c>
    </row>
    <row r="27" spans="1:4" ht="15">
      <c r="A27" s="48" t="s">
        <v>711</v>
      </c>
      <c r="B27" s="49" t="s">
        <v>1015</v>
      </c>
      <c r="C27" s="39">
        <v>0.0576413540326696</v>
      </c>
      <c r="D27" s="50">
        <v>0.05749390027687233</v>
      </c>
    </row>
    <row r="28" spans="1:4" ht="15">
      <c r="A28" s="48" t="s">
        <v>713</v>
      </c>
      <c r="B28" s="49" t="s">
        <v>1016</v>
      </c>
      <c r="C28" s="39">
        <v>0.059727523370166305</v>
      </c>
      <c r="D28" s="50">
        <v>0.059579702405901075</v>
      </c>
    </row>
    <row r="29" spans="1:4" ht="15">
      <c r="A29" s="48" t="s">
        <v>715</v>
      </c>
      <c r="B29" s="49" t="s">
        <v>1017</v>
      </c>
      <c r="C29" s="39">
        <v>0.08470803721014283</v>
      </c>
      <c r="D29" s="50">
        <v>0.0845503074288328</v>
      </c>
    </row>
    <row r="30" spans="1:4" ht="15">
      <c r="A30" s="48" t="s">
        <v>717</v>
      </c>
      <c r="B30" s="49" t="s">
        <v>1018</v>
      </c>
      <c r="C30" s="39">
        <v>0.061077434180264636</v>
      </c>
      <c r="D30" s="50">
        <v>0.06092529767655717</v>
      </c>
    </row>
    <row r="31" spans="1:4" ht="15">
      <c r="A31" s="48" t="s">
        <v>719</v>
      </c>
      <c r="B31" s="49" t="s">
        <v>1019</v>
      </c>
      <c r="C31" s="39">
        <v>0.0576413540326696</v>
      </c>
      <c r="D31" s="50">
        <v>0.05749390027687233</v>
      </c>
    </row>
    <row r="32" spans="1:4" ht="15">
      <c r="A32" s="48" t="s">
        <v>721</v>
      </c>
      <c r="B32" s="49" t="s">
        <v>1020</v>
      </c>
      <c r="C32" s="39">
        <v>0.06881355213175389</v>
      </c>
      <c r="D32" s="50">
        <v>0.0686425247097745</v>
      </c>
    </row>
    <row r="33" spans="1:4" ht="15">
      <c r="A33" s="48" t="s">
        <v>723</v>
      </c>
      <c r="B33" s="49" t="s">
        <v>1021</v>
      </c>
      <c r="C33" s="39">
        <v>0.05504366618887961</v>
      </c>
      <c r="D33" s="50">
        <v>0.05483137805627774</v>
      </c>
    </row>
    <row r="34" spans="1:4" ht="15">
      <c r="A34" s="48" t="s">
        <v>725</v>
      </c>
      <c r="B34" s="49" t="s">
        <v>1022</v>
      </c>
      <c r="C34" s="39">
        <v>0.04882789753061906</v>
      </c>
      <c r="D34" s="50">
        <v>0.04866112655618089</v>
      </c>
    </row>
    <row r="35" spans="1:4" ht="15">
      <c r="A35" s="48" t="s">
        <v>727</v>
      </c>
      <c r="B35" s="49" t="s">
        <v>1023</v>
      </c>
      <c r="C35" s="39">
        <v>0.05344768182188926</v>
      </c>
      <c r="D35" s="50">
        <v>0.05352128720541545</v>
      </c>
    </row>
    <row r="36" spans="1:4" ht="15">
      <c r="A36" s="48" t="s">
        <v>729</v>
      </c>
      <c r="B36" s="49" t="s">
        <v>1024</v>
      </c>
      <c r="C36" s="39">
        <v>0.06647632470488868</v>
      </c>
      <c r="D36" s="50">
        <v>0.06631563688564943</v>
      </c>
    </row>
    <row r="37" spans="1:4" ht="15">
      <c r="A37" s="48" t="s">
        <v>731</v>
      </c>
      <c r="B37" s="49" t="s">
        <v>1025</v>
      </c>
      <c r="C37" s="39">
        <v>0.11438862803608171</v>
      </c>
      <c r="D37" s="50">
        <v>0.11447953434514832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14 FEVRIER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939</v>
      </c>
      <c r="C5" s="64">
        <v>0.13035266878956908</v>
      </c>
      <c r="D5" s="40">
        <v>0.1299245199871169</v>
      </c>
    </row>
    <row r="6" spans="1:4" ht="15">
      <c r="A6" s="48" t="s">
        <v>734</v>
      </c>
      <c r="B6" s="49" t="s">
        <v>938</v>
      </c>
      <c r="C6" s="39">
        <v>0.14598075957315443</v>
      </c>
      <c r="D6" s="45">
        <v>0.14576763864053544</v>
      </c>
    </row>
    <row r="7" spans="1:4" ht="15">
      <c r="A7" s="48" t="s">
        <v>735</v>
      </c>
      <c r="B7" s="49" t="s">
        <v>61</v>
      </c>
      <c r="C7" s="39">
        <v>0.07868720025620475</v>
      </c>
      <c r="D7" s="50">
        <v>0.07864205619024524</v>
      </c>
    </row>
    <row r="8" spans="1:4" ht="15">
      <c r="A8" s="48" t="s">
        <v>736</v>
      </c>
      <c r="B8" s="49" t="s">
        <v>69</v>
      </c>
      <c r="C8" s="39">
        <v>0.12948992872523288</v>
      </c>
      <c r="D8" s="50">
        <v>0.12939783241441735</v>
      </c>
    </row>
    <row r="9" spans="1:4" ht="15">
      <c r="A9" s="48" t="s">
        <v>737</v>
      </c>
      <c r="B9" s="49" t="s">
        <v>937</v>
      </c>
      <c r="C9" s="39">
        <v>0.13318583416588708</v>
      </c>
      <c r="D9" s="50">
        <v>0.13281796587265848</v>
      </c>
    </row>
    <row r="10" spans="1:4" ht="15">
      <c r="A10" s="48" t="s">
        <v>738</v>
      </c>
      <c r="B10" s="49" t="s">
        <v>941</v>
      </c>
      <c r="C10" s="39">
        <v>0.06463300536566456</v>
      </c>
      <c r="D10" s="50">
        <v>0.06446099431859907</v>
      </c>
    </row>
    <row r="11" spans="1:4" ht="15">
      <c r="A11" s="48" t="s">
        <v>739</v>
      </c>
      <c r="B11" s="49" t="s">
        <v>944</v>
      </c>
      <c r="C11" s="39">
        <v>0.09696401952246068</v>
      </c>
      <c r="D11" s="50">
        <v>0.09694499483014704</v>
      </c>
    </row>
    <row r="12" spans="1:4" ht="15">
      <c r="A12" s="48" t="s">
        <v>740</v>
      </c>
      <c r="B12" s="49" t="s">
        <v>943</v>
      </c>
      <c r="C12" s="39">
        <v>0.07332145037880627</v>
      </c>
      <c r="D12" s="50">
        <v>0.07314950383810478</v>
      </c>
    </row>
    <row r="13" spans="1:4" ht="15">
      <c r="A13" s="48" t="s">
        <v>741</v>
      </c>
      <c r="B13" s="49" t="s">
        <v>951</v>
      </c>
      <c r="C13" s="39">
        <v>0.08069701089652201</v>
      </c>
      <c r="D13" s="50">
        <v>0.08048475520020239</v>
      </c>
    </row>
    <row r="14" spans="1:4" ht="15">
      <c r="A14" s="48" t="s">
        <v>742</v>
      </c>
      <c r="B14" s="49" t="s">
        <v>171</v>
      </c>
      <c r="C14" s="39">
        <v>0.14297313573907752</v>
      </c>
      <c r="D14" s="50">
        <v>0.14303801197970506</v>
      </c>
    </row>
    <row r="15" spans="1:4" ht="15">
      <c r="A15" s="48" t="s">
        <v>743</v>
      </c>
      <c r="B15" s="49" t="s">
        <v>986</v>
      </c>
      <c r="C15" s="39">
        <v>0.10416975656005752</v>
      </c>
      <c r="D15" s="50">
        <v>0.10369443764102537</v>
      </c>
    </row>
    <row r="16" spans="1:4" ht="15">
      <c r="A16" s="48" t="s">
        <v>744</v>
      </c>
      <c r="B16" s="49" t="s">
        <v>952</v>
      </c>
      <c r="C16" s="39">
        <v>0.06144135570502409</v>
      </c>
      <c r="D16" s="50">
        <v>0.06166817077894102</v>
      </c>
    </row>
    <row r="17" spans="1:4" ht="15">
      <c r="A17" s="48" t="s">
        <v>745</v>
      </c>
      <c r="B17" s="49" t="s">
        <v>165</v>
      </c>
      <c r="C17" s="39">
        <v>0.12752533331742127</v>
      </c>
      <c r="D17" s="50">
        <v>0.12751422789975264</v>
      </c>
    </row>
    <row r="18" spans="1:4" ht="15">
      <c r="A18" s="48" t="s">
        <v>746</v>
      </c>
      <c r="B18" s="49" t="s">
        <v>954</v>
      </c>
      <c r="C18" s="39">
        <v>0.07969301642926295</v>
      </c>
      <c r="D18" s="50">
        <v>0.07952378972520202</v>
      </c>
    </row>
    <row r="19" spans="1:4" ht="15">
      <c r="A19" s="48" t="s">
        <v>747</v>
      </c>
      <c r="B19" s="49" t="s">
        <v>155</v>
      </c>
      <c r="C19" s="39">
        <v>0.10786690262035793</v>
      </c>
      <c r="D19" s="50">
        <v>0.10751040633678752</v>
      </c>
    </row>
    <row r="20" spans="1:4" ht="15">
      <c r="A20" s="48" t="s">
        <v>748</v>
      </c>
      <c r="B20" s="49" t="s">
        <v>205</v>
      </c>
      <c r="C20" s="39">
        <v>0.0699996492713741</v>
      </c>
      <c r="D20" s="50">
        <v>0.06971926307120561</v>
      </c>
    </row>
    <row r="21" spans="1:4" ht="15">
      <c r="A21" s="48" t="s">
        <v>749</v>
      </c>
      <c r="B21" s="49" t="s">
        <v>233</v>
      </c>
      <c r="C21" s="39">
        <v>0.06004167569967806</v>
      </c>
      <c r="D21" s="50">
        <v>0.0600452721360843</v>
      </c>
    </row>
    <row r="22" spans="1:4" ht="15">
      <c r="A22" s="48" t="s">
        <v>750</v>
      </c>
      <c r="B22" s="49" t="s">
        <v>625</v>
      </c>
      <c r="C22" s="39">
        <v>0.1125272707614284</v>
      </c>
      <c r="D22" s="50">
        <v>0.1126236029280642</v>
      </c>
    </row>
    <row r="23" spans="1:4" ht="15">
      <c r="A23" s="48" t="s">
        <v>751</v>
      </c>
      <c r="B23" s="49" t="s">
        <v>231</v>
      </c>
      <c r="C23" s="39">
        <v>0.06536594048525765</v>
      </c>
      <c r="D23" s="50">
        <v>0.06537193247886543</v>
      </c>
    </row>
    <row r="24" spans="1:4" ht="15">
      <c r="A24" s="48" t="s">
        <v>752</v>
      </c>
      <c r="B24" s="49" t="s">
        <v>243</v>
      </c>
      <c r="C24" s="39">
        <v>0.30538206229253023</v>
      </c>
      <c r="D24" s="50">
        <v>0.3053149886061141</v>
      </c>
    </row>
    <row r="25" spans="1:4" ht="15">
      <c r="A25" s="48" t="s">
        <v>753</v>
      </c>
      <c r="B25" s="49" t="s">
        <v>245</v>
      </c>
      <c r="C25" s="39">
        <v>0.3064188371999909</v>
      </c>
      <c r="D25" s="50">
        <v>0.3063538032725948</v>
      </c>
    </row>
    <row r="26" spans="1:4" ht="15">
      <c r="A26" s="48" t="s">
        <v>754</v>
      </c>
      <c r="B26" s="49" t="s">
        <v>213</v>
      </c>
      <c r="C26" s="39">
        <v>0.22907791900967356</v>
      </c>
      <c r="D26" s="50">
        <v>0.22903086380791632</v>
      </c>
    </row>
    <row r="27" spans="1:4" ht="15">
      <c r="A27" s="48" t="s">
        <v>755</v>
      </c>
      <c r="B27" s="49" t="s">
        <v>973</v>
      </c>
      <c r="C27" s="39">
        <v>0.1212961979767667</v>
      </c>
      <c r="D27" s="50">
        <v>0.12105820276115227</v>
      </c>
    </row>
    <row r="28" spans="1:4" ht="15">
      <c r="A28" s="48" t="s">
        <v>756</v>
      </c>
      <c r="B28" s="49" t="s">
        <v>267</v>
      </c>
      <c r="C28" s="39">
        <v>0.05773345373108676</v>
      </c>
      <c r="D28" s="50">
        <v>0.059361514352056284</v>
      </c>
    </row>
    <row r="29" spans="1:4" ht="15">
      <c r="A29" s="48" t="s">
        <v>757</v>
      </c>
      <c r="B29" s="49" t="s">
        <v>259</v>
      </c>
      <c r="C29" s="39">
        <v>0.10333469429069647</v>
      </c>
      <c r="D29" s="50">
        <v>0.10306200996489032</v>
      </c>
    </row>
    <row r="30" spans="1:4" ht="15">
      <c r="A30" s="48" t="s">
        <v>758</v>
      </c>
      <c r="B30" s="49" t="s">
        <v>955</v>
      </c>
      <c r="C30" s="39">
        <v>0.06561684039986765</v>
      </c>
      <c r="D30" s="50">
        <v>0.06533231091654594</v>
      </c>
    </row>
    <row r="31" spans="1:4" ht="15">
      <c r="A31" s="48" t="s">
        <v>759</v>
      </c>
      <c r="B31" s="49" t="s">
        <v>968</v>
      </c>
      <c r="C31" s="39">
        <v>0.07701174037840743</v>
      </c>
      <c r="D31" s="50">
        <v>0.07669539735116862</v>
      </c>
    </row>
    <row r="32" spans="1:4" ht="15">
      <c r="A32" s="48" t="s">
        <v>760</v>
      </c>
      <c r="B32" s="49" t="s">
        <v>956</v>
      </c>
      <c r="C32" s="39">
        <v>0.13463166763641976</v>
      </c>
      <c r="D32" s="50">
        <v>0.13436372411432104</v>
      </c>
    </row>
    <row r="33" spans="1:4" ht="15">
      <c r="A33" s="48" t="s">
        <v>761</v>
      </c>
      <c r="B33" s="49" t="s">
        <v>291</v>
      </c>
      <c r="C33" s="39">
        <v>0.055528443360020024</v>
      </c>
      <c r="D33" s="50">
        <v>0.05586103100427521</v>
      </c>
    </row>
    <row r="34" spans="1:4" ht="15">
      <c r="A34" s="48" t="s">
        <v>762</v>
      </c>
      <c r="B34" s="49" t="s">
        <v>247</v>
      </c>
      <c r="C34" s="39">
        <v>0.3056319717116517</v>
      </c>
      <c r="D34" s="50">
        <v>0.30556812101553726</v>
      </c>
    </row>
    <row r="35" spans="1:4" ht="15">
      <c r="A35" s="48" t="s">
        <v>763</v>
      </c>
      <c r="B35" s="49" t="s">
        <v>966</v>
      </c>
      <c r="C35" s="39">
        <v>0.09085791357265544</v>
      </c>
      <c r="D35" s="50">
        <v>0.09059808176197216</v>
      </c>
    </row>
    <row r="36" spans="1:4" ht="15">
      <c r="A36" s="48" t="s">
        <v>764</v>
      </c>
      <c r="B36" s="49" t="s">
        <v>631</v>
      </c>
      <c r="C36" s="39">
        <v>0.054964235937458666</v>
      </c>
      <c r="D36" s="50">
        <v>0.05479983623843536</v>
      </c>
    </row>
    <row r="37" spans="1:4" ht="15">
      <c r="A37" s="48" t="s">
        <v>765</v>
      </c>
      <c r="B37" s="49" t="s">
        <v>967</v>
      </c>
      <c r="C37" s="39">
        <v>0.06781856689327462</v>
      </c>
      <c r="D37" s="50">
        <v>0.06805068822517889</v>
      </c>
    </row>
    <row r="38" spans="1:4" ht="15">
      <c r="A38" s="48" t="s">
        <v>766</v>
      </c>
      <c r="B38" s="49" t="s">
        <v>981</v>
      </c>
      <c r="C38" s="39">
        <v>0.06775201953530766</v>
      </c>
      <c r="D38" s="50">
        <v>0.06763142524988612</v>
      </c>
    </row>
    <row r="39" spans="1:4" ht="15">
      <c r="A39" s="48" t="s">
        <v>767</v>
      </c>
      <c r="B39" s="49" t="s">
        <v>635</v>
      </c>
      <c r="C39" s="39">
        <v>0.05307337394158693</v>
      </c>
      <c r="D39" s="50">
        <v>0.0529296513983379</v>
      </c>
    </row>
    <row r="40" spans="1:4" ht="15">
      <c r="A40" s="48" t="s">
        <v>768</v>
      </c>
      <c r="B40" s="49" t="s">
        <v>347</v>
      </c>
      <c r="C40" s="39">
        <v>0.07471506306657147</v>
      </c>
      <c r="D40" s="50">
        <v>0.07471820976815192</v>
      </c>
    </row>
    <row r="41" spans="1:4" ht="15">
      <c r="A41" s="48" t="s">
        <v>769</v>
      </c>
      <c r="B41" s="49" t="s">
        <v>985</v>
      </c>
      <c r="C41" s="39">
        <v>0.07220732624913968</v>
      </c>
      <c r="D41" s="50">
        <v>0.07212798558389266</v>
      </c>
    </row>
    <row r="42" spans="1:4" ht="15">
      <c r="A42" s="48" t="s">
        <v>770</v>
      </c>
      <c r="B42" s="49" t="s">
        <v>357</v>
      </c>
      <c r="C42" s="39">
        <v>0.06488873485791703</v>
      </c>
      <c r="D42" s="50">
        <v>0.06469443525840136</v>
      </c>
    </row>
    <row r="43" spans="1:4" ht="15">
      <c r="A43" s="48" t="s">
        <v>771</v>
      </c>
      <c r="B43" s="49" t="s">
        <v>974</v>
      </c>
      <c r="C43" s="39">
        <v>0.1677176520088347</v>
      </c>
      <c r="D43" s="50">
        <v>0.1677691323689775</v>
      </c>
    </row>
    <row r="44" spans="1:4" ht="15">
      <c r="A44" s="48" t="s">
        <v>772</v>
      </c>
      <c r="B44" s="49" t="s">
        <v>229</v>
      </c>
      <c r="C44" s="39">
        <v>0.06309251026585758</v>
      </c>
      <c r="D44" s="50">
        <v>0.06380204555466534</v>
      </c>
    </row>
    <row r="45" spans="1:4" ht="15">
      <c r="A45" s="48" t="s">
        <v>773</v>
      </c>
      <c r="B45" s="49" t="s">
        <v>976</v>
      </c>
      <c r="C45" s="39">
        <v>0.0880013564397833</v>
      </c>
      <c r="D45" s="50">
        <v>0.08779445783814827</v>
      </c>
    </row>
    <row r="46" spans="1:4" ht="15">
      <c r="A46" s="48" t="s">
        <v>774</v>
      </c>
      <c r="B46" s="49" t="s">
        <v>389</v>
      </c>
      <c r="C46" s="39">
        <v>0.10914921985829812</v>
      </c>
      <c r="D46" s="50">
        <v>0.1286652382977918</v>
      </c>
    </row>
    <row r="47" spans="1:4" ht="15">
      <c r="A47" s="48" t="s">
        <v>775</v>
      </c>
      <c r="B47" s="49" t="s">
        <v>969</v>
      </c>
      <c r="C47" s="39">
        <v>0.10907496060040384</v>
      </c>
      <c r="D47" s="50">
        <v>0.10943398079160398</v>
      </c>
    </row>
    <row r="48" spans="1:4" ht="15">
      <c r="A48" s="48" t="s">
        <v>776</v>
      </c>
      <c r="B48" s="49" t="s">
        <v>977</v>
      </c>
      <c r="C48" s="39">
        <v>0.05851879405683917</v>
      </c>
      <c r="D48" s="50">
        <v>0.05836424688702917</v>
      </c>
    </row>
    <row r="49" spans="1:4" ht="15">
      <c r="A49" s="48" t="s">
        <v>777</v>
      </c>
      <c r="B49" s="49" t="s">
        <v>397</v>
      </c>
      <c r="C49" s="39">
        <v>0.1407810993202267</v>
      </c>
      <c r="D49" s="50">
        <v>0.1403370325393872</v>
      </c>
    </row>
    <row r="50" spans="1:4" ht="15">
      <c r="A50" s="48" t="s">
        <v>778</v>
      </c>
      <c r="B50" s="49" t="s">
        <v>978</v>
      </c>
      <c r="C50" s="39">
        <v>0.07720401754855258</v>
      </c>
      <c r="D50" s="50">
        <v>0.07710742724796397</v>
      </c>
    </row>
    <row r="51" spans="1:4" ht="15">
      <c r="A51" s="48" t="s">
        <v>779</v>
      </c>
      <c r="B51" s="49" t="s">
        <v>269</v>
      </c>
      <c r="C51" s="39">
        <v>0.09983211788380275</v>
      </c>
      <c r="D51" s="50">
        <v>0.10032067652363218</v>
      </c>
    </row>
    <row r="52" spans="1:4" ht="15">
      <c r="A52" s="48" t="s">
        <v>780</v>
      </c>
      <c r="B52" s="49" t="s">
        <v>175</v>
      </c>
      <c r="C52" s="39">
        <v>0.19116778622065383</v>
      </c>
      <c r="D52" s="50">
        <v>0.1911370234396516</v>
      </c>
    </row>
    <row r="53" spans="1:4" ht="15">
      <c r="A53" s="48" t="s">
        <v>781</v>
      </c>
      <c r="B53" s="49" t="s">
        <v>946</v>
      </c>
      <c r="C53" s="39">
        <v>0.06901447327570975</v>
      </c>
      <c r="D53" s="50">
        <v>0.06888550871778679</v>
      </c>
    </row>
    <row r="54" spans="1:4" ht="15">
      <c r="A54" s="48" t="s">
        <v>782</v>
      </c>
      <c r="B54" s="49" t="s">
        <v>413</v>
      </c>
      <c r="C54" s="39">
        <v>0.1361470491022782</v>
      </c>
      <c r="D54" s="50">
        <v>0.13580833562475375</v>
      </c>
    </row>
    <row r="55" spans="1:4" ht="15">
      <c r="A55" s="48" t="s">
        <v>783</v>
      </c>
      <c r="B55" s="49" t="s">
        <v>948</v>
      </c>
      <c r="C55" s="39">
        <v>0.1368057329755784</v>
      </c>
      <c r="D55" s="50">
        <v>0.13640372442908846</v>
      </c>
    </row>
    <row r="56" spans="1:4" ht="15">
      <c r="A56" s="48" t="s">
        <v>784</v>
      </c>
      <c r="B56" s="49" t="s">
        <v>435</v>
      </c>
      <c r="C56" s="39">
        <v>0.09252479087117459</v>
      </c>
      <c r="D56" s="50">
        <v>0.09273033177165041</v>
      </c>
    </row>
    <row r="57" spans="1:4" ht="15">
      <c r="A57" s="48" t="s">
        <v>785</v>
      </c>
      <c r="B57" s="49" t="s">
        <v>559</v>
      </c>
      <c r="C57" s="39">
        <v>0.13689653153576142</v>
      </c>
      <c r="D57" s="50">
        <v>0.13657751160316411</v>
      </c>
    </row>
    <row r="58" spans="1:4" ht="15">
      <c r="A58" s="48" t="s">
        <v>786</v>
      </c>
      <c r="B58" s="49" t="s">
        <v>609</v>
      </c>
      <c r="C58" s="39">
        <v>0.1361603534690333</v>
      </c>
      <c r="D58" s="50">
        <v>0.13595280423701123</v>
      </c>
    </row>
    <row r="59" spans="1:4" ht="15">
      <c r="A59" s="48" t="s">
        <v>787</v>
      </c>
      <c r="B59" s="49" t="s">
        <v>455</v>
      </c>
      <c r="C59" s="39">
        <v>0.0814639271779289</v>
      </c>
      <c r="D59" s="50">
        <v>0.08145341440351528</v>
      </c>
    </row>
    <row r="60" spans="1:4" ht="15">
      <c r="A60" s="48" t="s">
        <v>788</v>
      </c>
      <c r="B60" s="49" t="s">
        <v>979</v>
      </c>
      <c r="C60" s="39">
        <v>0.07459717537033494</v>
      </c>
      <c r="D60" s="50">
        <v>0.07441535398481541</v>
      </c>
    </row>
    <row r="61" spans="1:4" ht="15">
      <c r="A61" s="48" t="s">
        <v>789</v>
      </c>
      <c r="B61" s="49" t="s">
        <v>971</v>
      </c>
      <c r="C61" s="39">
        <v>0.08671812625598738</v>
      </c>
      <c r="D61" s="50">
        <v>0.08641948603817443</v>
      </c>
    </row>
    <row r="62" spans="1:4" ht="15">
      <c r="A62" s="48" t="s">
        <v>790</v>
      </c>
      <c r="B62" s="49" t="s">
        <v>65</v>
      </c>
      <c r="C62" s="39">
        <v>0.14033317593993722</v>
      </c>
      <c r="D62" s="50">
        <v>0.1401116906665769</v>
      </c>
    </row>
    <row r="63" spans="1:4" ht="15">
      <c r="A63" s="48" t="s">
        <v>791</v>
      </c>
      <c r="B63" s="49" t="s">
        <v>467</v>
      </c>
      <c r="C63" s="39">
        <v>0.07146129558628125</v>
      </c>
      <c r="D63" s="50">
        <v>0.07145289821824258</v>
      </c>
    </row>
    <row r="64" spans="1:4" ht="15">
      <c r="A64" s="48" t="s">
        <v>792</v>
      </c>
      <c r="B64" s="49" t="s">
        <v>121</v>
      </c>
      <c r="C64" s="39">
        <v>0.22797401920955526</v>
      </c>
      <c r="D64" s="50">
        <v>0.22792818357664055</v>
      </c>
    </row>
    <row r="65" spans="1:4" ht="15">
      <c r="A65" s="48" t="s">
        <v>793</v>
      </c>
      <c r="B65" s="49" t="s">
        <v>992</v>
      </c>
      <c r="C65" s="39">
        <v>0.07279751913523196</v>
      </c>
      <c r="D65" s="50">
        <v>0.07257876741945013</v>
      </c>
    </row>
    <row r="66" spans="1:4" ht="15">
      <c r="A66" s="48" t="s">
        <v>794</v>
      </c>
      <c r="B66" s="49" t="s">
        <v>942</v>
      </c>
      <c r="C66" s="39">
        <v>0.10878604612144306</v>
      </c>
      <c r="D66" s="50">
        <v>0.1085381808468164</v>
      </c>
    </row>
    <row r="67" spans="1:4" ht="15">
      <c r="A67" s="48" t="s">
        <v>795</v>
      </c>
      <c r="B67" s="49" t="s">
        <v>565</v>
      </c>
      <c r="C67" s="39">
        <v>0.07356665311700938</v>
      </c>
      <c r="D67" s="50">
        <v>0.07571485017267218</v>
      </c>
    </row>
    <row r="68" spans="1:4" ht="15">
      <c r="A68" s="48" t="s">
        <v>796</v>
      </c>
      <c r="B68" s="49" t="s">
        <v>475</v>
      </c>
      <c r="C68" s="39">
        <v>0.08801473857226283</v>
      </c>
      <c r="D68" s="50">
        <v>0.08784397346332593</v>
      </c>
    </row>
    <row r="69" spans="1:4" ht="15">
      <c r="A69" s="48" t="s">
        <v>797</v>
      </c>
      <c r="B69" s="49" t="s">
        <v>983</v>
      </c>
      <c r="C69" s="39">
        <v>0.06782180912153948</v>
      </c>
      <c r="D69" s="50">
        <v>0.06768206503259717</v>
      </c>
    </row>
    <row r="70" spans="1:4" ht="15">
      <c r="A70" s="48" t="s">
        <v>798</v>
      </c>
      <c r="B70" s="49" t="s">
        <v>485</v>
      </c>
      <c r="C70" s="39">
        <v>0.07304809963065903</v>
      </c>
      <c r="D70" s="50">
        <v>0.0757582888418998</v>
      </c>
    </row>
    <row r="71" spans="1:4" ht="15">
      <c r="A71" s="48" t="s">
        <v>799</v>
      </c>
      <c r="B71" s="49" t="s">
        <v>493</v>
      </c>
      <c r="C71" s="39">
        <v>0.2310421999767154</v>
      </c>
      <c r="D71" s="50">
        <v>0.23059982930204292</v>
      </c>
    </row>
    <row r="72" spans="1:4" ht="15">
      <c r="A72" s="48" t="s">
        <v>800</v>
      </c>
      <c r="B72" s="49" t="s">
        <v>984</v>
      </c>
      <c r="C72" s="39">
        <v>0.06520877506924666</v>
      </c>
      <c r="D72" s="50">
        <v>0.0649813133860637</v>
      </c>
    </row>
    <row r="73" spans="1:4" ht="15">
      <c r="A73" s="48" t="s">
        <v>801</v>
      </c>
      <c r="B73" s="49" t="s">
        <v>987</v>
      </c>
      <c r="C73" s="39">
        <v>0.12288271294433409</v>
      </c>
      <c r="D73" s="50">
        <v>0.12313468062179159</v>
      </c>
    </row>
    <row r="74" spans="1:4" ht="15">
      <c r="A74" s="48" t="s">
        <v>802</v>
      </c>
      <c r="B74" s="49" t="s">
        <v>75</v>
      </c>
      <c r="C74" s="39">
        <v>0.07414457757013093</v>
      </c>
      <c r="D74" s="50">
        <v>0.07421141663336608</v>
      </c>
    </row>
    <row r="75" spans="1:4" ht="15">
      <c r="A75" s="48" t="s">
        <v>803</v>
      </c>
      <c r="B75" s="49" t="s">
        <v>537</v>
      </c>
      <c r="C75" s="39">
        <v>0.05685069721183066</v>
      </c>
      <c r="D75" s="50">
        <v>0.05676277607862578</v>
      </c>
    </row>
    <row r="76" spans="1:4" ht="15">
      <c r="A76" s="48" t="s">
        <v>804</v>
      </c>
      <c r="B76" s="49" t="s">
        <v>991</v>
      </c>
      <c r="C76" s="39">
        <v>0.07098217401575721</v>
      </c>
      <c r="D76" s="50">
        <v>0.07081916046367986</v>
      </c>
    </row>
    <row r="77" spans="1:4" ht="15">
      <c r="A77" s="48" t="s">
        <v>805</v>
      </c>
      <c r="B77" s="49" t="s">
        <v>241</v>
      </c>
      <c r="C77" s="39">
        <v>0.30530202119089117</v>
      </c>
      <c r="D77" s="50">
        <v>0.30523540162944723</v>
      </c>
    </row>
    <row r="78" spans="1:4" ht="15">
      <c r="A78" s="48" t="s">
        <v>806</v>
      </c>
      <c r="B78" s="49" t="s">
        <v>549</v>
      </c>
      <c r="C78" s="39">
        <v>0.17681177763692474</v>
      </c>
      <c r="D78" s="50">
        <v>0.17690379122859495</v>
      </c>
    </row>
    <row r="79" spans="1:4" ht="15">
      <c r="A79" s="48" t="s">
        <v>807</v>
      </c>
      <c r="B79" s="49" t="s">
        <v>47</v>
      </c>
      <c r="C79" s="39">
        <v>0.05758076736261964</v>
      </c>
      <c r="D79" s="50">
        <v>0.05775725742299954</v>
      </c>
    </row>
    <row r="80" spans="1:4" ht="15">
      <c r="A80" s="48" t="s">
        <v>808</v>
      </c>
      <c r="B80" s="49" t="s">
        <v>119</v>
      </c>
      <c r="C80" s="39">
        <v>0.227948857310318</v>
      </c>
      <c r="D80" s="50">
        <v>0.22790309566866945</v>
      </c>
    </row>
    <row r="81" spans="1:4" ht="15">
      <c r="A81" s="48" t="s">
        <v>809</v>
      </c>
      <c r="B81" s="49" t="s">
        <v>123</v>
      </c>
      <c r="C81" s="39">
        <v>0.2283720272667167</v>
      </c>
      <c r="D81" s="50">
        <v>0.2283293542260565</v>
      </c>
    </row>
    <row r="82" spans="1:4" ht="15">
      <c r="A82" s="48" t="s">
        <v>810</v>
      </c>
      <c r="B82" s="49" t="s">
        <v>187</v>
      </c>
      <c r="C82" s="39">
        <v>0.0620834725760022</v>
      </c>
      <c r="D82" s="50">
        <v>0.062233357739089626</v>
      </c>
    </row>
    <row r="83" spans="1:4" ht="15">
      <c r="A83" s="48" t="s">
        <v>811</v>
      </c>
      <c r="B83" s="49" t="s">
        <v>189</v>
      </c>
      <c r="C83" s="39">
        <v>0.1664362461528831</v>
      </c>
      <c r="D83" s="50">
        <v>0.16654607793163068</v>
      </c>
    </row>
    <row r="84" spans="1:4" ht="15">
      <c r="A84" s="48" t="s">
        <v>812</v>
      </c>
      <c r="B84" s="49" t="s">
        <v>181</v>
      </c>
      <c r="C84" s="39">
        <v>0.10368786494538608</v>
      </c>
      <c r="D84" s="50">
        <v>0.10347236038419469</v>
      </c>
    </row>
    <row r="85" spans="1:4" ht="15">
      <c r="A85" s="48" t="s">
        <v>813</v>
      </c>
      <c r="B85" s="49" t="s">
        <v>581</v>
      </c>
      <c r="C85" s="39">
        <v>0.1557381687414869</v>
      </c>
      <c r="D85" s="50">
        <v>0.15546083655578943</v>
      </c>
    </row>
    <row r="86" spans="1:4" ht="15">
      <c r="A86" s="48" t="s">
        <v>814</v>
      </c>
      <c r="B86" s="49" t="s">
        <v>437</v>
      </c>
      <c r="C86" s="39">
        <v>0.1949849366721327</v>
      </c>
      <c r="D86" s="50">
        <v>0.1961769871867594</v>
      </c>
    </row>
    <row r="87" spans="1:4" ht="15">
      <c r="A87" s="48" t="s">
        <v>815</v>
      </c>
      <c r="B87" s="49" t="s">
        <v>43</v>
      </c>
      <c r="C87" s="39">
        <v>0.15326977572531889</v>
      </c>
      <c r="D87" s="50">
        <v>0.15328020925351055</v>
      </c>
    </row>
    <row r="88" spans="1:4" ht="15">
      <c r="A88" s="48" t="s">
        <v>816</v>
      </c>
      <c r="B88" s="49" t="s">
        <v>595</v>
      </c>
      <c r="C88" s="39">
        <v>0.08338480819859834</v>
      </c>
      <c r="D88" s="50">
        <v>0.08316615626020607</v>
      </c>
    </row>
    <row r="89" spans="1:4" ht="15">
      <c r="A89" s="48" t="s">
        <v>817</v>
      </c>
      <c r="B89" s="49" t="s">
        <v>601</v>
      </c>
      <c r="C89" s="39">
        <v>0.30650983755972894</v>
      </c>
      <c r="D89" s="50">
        <v>0.3053585241971847</v>
      </c>
    </row>
    <row r="90" spans="1:4" ht="15">
      <c r="A90" s="48" t="s">
        <v>818</v>
      </c>
      <c r="B90" s="49" t="s">
        <v>289</v>
      </c>
      <c r="C90" s="39">
        <v>0.07933466328588684</v>
      </c>
      <c r="D90" s="50">
        <v>0.07921812397530427</v>
      </c>
    </row>
    <row r="91" spans="1:4" ht="15">
      <c r="A91" s="48" t="s">
        <v>819</v>
      </c>
      <c r="B91" s="49" t="s">
        <v>995</v>
      </c>
      <c r="C91" s="39">
        <v>0.06176581882592709</v>
      </c>
      <c r="D91" s="50">
        <v>0.06158850916857111</v>
      </c>
    </row>
    <row r="92" spans="1:4" ht="15">
      <c r="A92" s="48" t="s">
        <v>820</v>
      </c>
      <c r="B92" s="49" t="s">
        <v>597</v>
      </c>
      <c r="C92" s="39">
        <v>0.22536740838056096</v>
      </c>
      <c r="D92" s="50">
        <v>0.2250982141646128</v>
      </c>
    </row>
    <row r="93" spans="1:4" ht="15">
      <c r="A93" s="48" t="s">
        <v>821</v>
      </c>
      <c r="B93" s="49" t="s">
        <v>621</v>
      </c>
      <c r="C93" s="39">
        <v>0.01847750611752261</v>
      </c>
      <c r="D93" s="50">
        <v>0.018623204442621312</v>
      </c>
    </row>
    <row r="94" spans="1:4" ht="15">
      <c r="A94" s="48" t="s">
        <v>822</v>
      </c>
      <c r="B94" s="49" t="s">
        <v>637</v>
      </c>
      <c r="C94" s="39">
        <v>0.06569669010909493</v>
      </c>
      <c r="D94" s="50">
        <v>0.06549691988956197</v>
      </c>
    </row>
    <row r="95" spans="1:4" ht="15">
      <c r="A95" s="48" t="s">
        <v>823</v>
      </c>
      <c r="B95" s="49" t="s">
        <v>629</v>
      </c>
      <c r="C95" s="39">
        <v>0.11609273525246479</v>
      </c>
      <c r="D95" s="50">
        <v>0.11586582644879419</v>
      </c>
    </row>
    <row r="96" spans="1:4" ht="15">
      <c r="A96" s="48" t="s">
        <v>824</v>
      </c>
      <c r="B96" s="49" t="s">
        <v>950</v>
      </c>
      <c r="C96" s="39">
        <v>0.13762333469604499</v>
      </c>
      <c r="D96" s="50">
        <v>0.13708184080749447</v>
      </c>
    </row>
    <row r="97" spans="1:4" ht="15">
      <c r="A97" s="48" t="s">
        <v>825</v>
      </c>
      <c r="B97" s="49" t="s">
        <v>627</v>
      </c>
      <c r="C97" s="39">
        <v>0.05746883225117433</v>
      </c>
      <c r="D97" s="50">
        <v>0.057324289000815695</v>
      </c>
    </row>
    <row r="98" spans="1:4" ht="15">
      <c r="A98" s="48" t="s">
        <v>826</v>
      </c>
      <c r="B98" s="49" t="s">
        <v>965</v>
      </c>
      <c r="C98" s="39">
        <v>0.05654802856411756</v>
      </c>
      <c r="D98" s="50">
        <v>0.05639853995798952</v>
      </c>
    </row>
    <row r="99" spans="1:4" ht="15">
      <c r="A99" s="48" t="s">
        <v>827</v>
      </c>
      <c r="B99" s="49" t="s">
        <v>645</v>
      </c>
      <c r="C99" s="39">
        <v>0.13639908094883094</v>
      </c>
      <c r="D99" s="50">
        <v>0.1360688392184001</v>
      </c>
    </row>
    <row r="100" spans="1:4" ht="15">
      <c r="A100" s="48" t="s">
        <v>828</v>
      </c>
      <c r="B100" s="49" t="s">
        <v>998</v>
      </c>
      <c r="C100" s="39">
        <v>0.06019603885366062</v>
      </c>
      <c r="D100" s="50">
        <v>0.06004233196751199</v>
      </c>
    </row>
    <row r="101" spans="1:4" ht="15">
      <c r="A101" s="48" t="s">
        <v>829</v>
      </c>
      <c r="B101" s="49" t="s">
        <v>997</v>
      </c>
      <c r="C101" s="39">
        <v>0.05750338969045099</v>
      </c>
      <c r="D101" s="50">
        <v>0.05733816817663171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BAX EN VIGUEUR LE "&amp;'OPTIONS - INTERVALLES DE MARGE'!A1</f>
        <v>GROUPEMENT DES BAX EN VIGUEUR LE 14 FEVRIER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14 FEVRIER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5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2</v>
      </c>
      <c r="D23" s="13">
        <v>14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104</v>
      </c>
      <c r="D24" s="13">
        <v>116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414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445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403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400</v>
      </c>
      <c r="D28" s="13">
        <v>395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433</v>
      </c>
      <c r="D29" s="13">
        <v>432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420</v>
      </c>
      <c r="D30" s="14">
        <v>417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14 FEVRIER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453</v>
      </c>
      <c r="D35" s="19">
        <v>442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377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281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256</v>
      </c>
      <c r="D38" s="19">
        <v>261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364</v>
      </c>
      <c r="D39" s="19">
        <v>358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317</v>
      </c>
      <c r="D40" s="19">
        <v>307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339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356</v>
      </c>
      <c r="D42" s="20">
        <v>347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14 FEVRIER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726</v>
      </c>
      <c r="D47" s="19">
        <v>722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242</v>
      </c>
      <c r="D48" s="19">
        <v>247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463</v>
      </c>
      <c r="D49" s="19">
        <v>468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335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347</v>
      </c>
      <c r="D51" s="19">
        <v>343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372</v>
      </c>
      <c r="D52" s="20">
        <v>365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14 FEVRIER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498</v>
      </c>
      <c r="D57" s="19">
        <v>505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404</v>
      </c>
      <c r="D58" s="19">
        <v>408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559</v>
      </c>
      <c r="D59" s="19">
        <v>569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394</v>
      </c>
      <c r="D60" s="20">
        <v>394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14 FEVRIER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392</v>
      </c>
      <c r="C65" s="24">
        <v>507</v>
      </c>
      <c r="D65" s="25">
        <v>540</v>
      </c>
      <c r="E65" s="26">
        <v>556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287</v>
      </c>
      <c r="D66" s="29">
        <v>458</v>
      </c>
      <c r="E66" s="30">
        <v>526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333</v>
      </c>
      <c r="E67" s="30">
        <v>473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COA EN VIGUEUR LE "&amp;'OPTIONS - INTERVALLES DE MARGE'!A1</f>
        <v>GROUPEMENT DES COA EN VIGUEUR LE 14 FEVRIER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9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"IMPUTATIONS POUR POSITION MIXTE INTRA-MARCHANDISE - 'BUTTERFLY' MENSUEL EN VIGUEUR LE "&amp;'OPTIONS - INTERVALLES DE MARGE'!A1</f>
        <v>IMPUTATIONS POUR POSITION MIXTE INTRA-MARCHANDISE - 'BUTTERFLY' MENSUEL EN VIGUEUR LE 14 FEVRIER 2023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7</v>
      </c>
      <c r="C11" s="131" t="s">
        <v>8</v>
      </c>
      <c r="D11" s="131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3422</v>
      </c>
      <c r="D13" s="13">
        <v>3405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2949</v>
      </c>
      <c r="D14" s="14">
        <v>2935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"IMPUTATIONS POUR POSITION MIXTE INTRA-MARCHANDISE - INTERMENSUELLE EN VIGUEUR LE "&amp;'OPTIONS - INTERVALLES DE MARGE'!A1</f>
        <v>IMPUTATIONS POUR POSITION MIXTE INTRA-MARCHANDISE - INTERMENSUELLE EN VIGUEUR LE 14 FEVRIER 2023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1944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CRA EN VIGUEUR LE "&amp;'OPTIONS - INTERVALLES DE MARGE'!A1</f>
        <v>GROUPEMENT DES CRA EN VIGUEUR LE 14 FEVRIER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35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"IMPUTATIONS POUR POSITION MIXTE INTRA-MARCHANDISE - 'BUTTERFLY' TRIMESTRIEL EN VIGUEUR LE "&amp;'OPTIONS - INTERVALLES DE MARGE'!A1</f>
        <v>IMPUTATIONS POUR POSITION MIXTE INTRA-MARCHANDISE - 'BUTTERFLY' TRIMESTRIEL EN VIGUEUR LE 14 FEVRIER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15</v>
      </c>
      <c r="D21" s="12">
        <v>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323</v>
      </c>
      <c r="D25" s="13">
        <v>327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422</v>
      </c>
      <c r="D26" s="13">
        <v>427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438</v>
      </c>
      <c r="D27" s="13">
        <v>437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440</v>
      </c>
      <c r="D28" s="13">
        <v>438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433</v>
      </c>
      <c r="D29" s="13">
        <v>434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428</v>
      </c>
      <c r="D30" s="14">
        <v>428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"IMPUTATIONS POUR POSITION MIXTE INTRA-MARCHANDISE - 'BUTTERFLY' SEMESTRIEL EN VIGUEUR LE "&amp;'OPTIONS - INTERVALLES DE MARGE'!A1</f>
        <v>IMPUTATIONS POUR POSITION MIXTE INTRA-MARCHANDISE - 'BUTTERFLY' SEMESTRIEL EN VIGUEUR LE 14 FEVRIER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7</v>
      </c>
      <c r="C33" s="135" t="s">
        <v>8</v>
      </c>
      <c r="D33" s="135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672</v>
      </c>
      <c r="D35" s="19">
        <v>662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583</v>
      </c>
      <c r="D36" s="19">
        <v>571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163</v>
      </c>
      <c r="D37" s="19">
        <v>167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79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414</v>
      </c>
      <c r="D39" s="19">
        <v>409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343</v>
      </c>
      <c r="D40" s="19">
        <v>339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344</v>
      </c>
      <c r="D41" s="19">
        <v>339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364</v>
      </c>
      <c r="D42" s="20">
        <v>350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"IMPUTATIONS POUR POSITION MIXTE INTRA-MARCHANDISE - 'BUTTERFLY' NEUF-MOIS EN VIGUEUR LE "&amp;'OPTIONS - INTERVALLES DE MARGE'!A1</f>
        <v>IMPUTATIONS POUR POSITION MIXTE INTRA-MARCHANDISE - 'BUTTERFLY' NEUF-MOIS EN VIGUEUR LE 14 FEVRIER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7</v>
      </c>
      <c r="C45" s="135" t="s">
        <v>8</v>
      </c>
      <c r="D45" s="135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833</v>
      </c>
      <c r="D47" s="19">
        <v>826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67</v>
      </c>
      <c r="D48" s="19">
        <v>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410</v>
      </c>
      <c r="D49" s="19">
        <v>417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307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555</v>
      </c>
      <c r="D51" s="19">
        <v>552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395</v>
      </c>
      <c r="D52" s="20">
        <v>395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"IMPUTATIONS POUR POSITION MIXTE INTRA-MARCHANDISE - 'BUTTERFLY' ANNUEL EN VIGUEUR LE "&amp;'OPTIONS - INTERVALLES DE MARGE'!A1</f>
        <v>IMPUTATIONS POUR POSITION MIXTE INTRA-MARCHANDISE - 'BUTTERFLY' ANNUEL EN VIGUEUR LE 14 FEVRIER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7</v>
      </c>
      <c r="C55" s="135" t="s">
        <v>8</v>
      </c>
      <c r="D55" s="135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278</v>
      </c>
      <c r="D57" s="19">
        <v>295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306</v>
      </c>
      <c r="D58" s="19">
        <v>312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616</v>
      </c>
      <c r="D59" s="19">
        <v>625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423</v>
      </c>
      <c r="D60" s="20">
        <v>432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"IMPUTATIONS POUR POSITION MIXTE INTRA-MARCHANDISE - INTERMENSUELLE EN VIGUEUR LE "&amp;'OPTIONS - INTERVALLES DE MARGE'!A1</f>
        <v>IMPUTATIONS POUR POSITION MIXTE INTRA-MARCHANDISE - INTERMENSUELLE EN VIGUEUR LE 14 FEVRIER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370</v>
      </c>
      <c r="C65" s="24">
        <v>458</v>
      </c>
      <c r="D65" s="25">
        <v>465</v>
      </c>
      <c r="E65" s="26">
        <v>462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529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461</v>
      </c>
      <c r="E67" s="30">
        <v>566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SDV EN VIGUEUR LE "&amp;'OPTIONS - INTERVALLES DE MARGE'!A1</f>
        <v>GROUPEMENT DES SDV EN VIGUEUR LE 14 FEVRIER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7" t="str">
        <f>"IMPUTATIONS POUR POSITION MIXTE INTRA-MARCHANDISE - INTERMENSUELLE EN VIGUEUR LE "&amp;'OPTIONS - INTERVALLES DE MARGE'!A1</f>
        <v>IMPUTATIONS POUR POSITION MIXTE INTRA-MARCHANDISE - INTERMENSUELLE EN VIGUEUR LE 14 FEVRIER 2023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169</v>
      </c>
      <c r="D14" s="26">
        <v>156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"GROUPEMENT DES SXF EN VIGUEUR LE "&amp;'OPTIONS - INTERVALLES DE MARGE'!A1</f>
        <v>GROUPEMENT DES SXF EN VIGUEUR LE 14 FEVRIER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"IMPUTATIONS POUR POSITION MIXTE INTRA-MARCHANDISE - INTERMENSUELLE EN VIGUEUR LE "&amp;'OPTIONS - INTERVALLES DE MARGE'!A1</f>
        <v>IMPUTATIONS POUR POSITION MIXTE INTRA-MARCHANDISE - INTERMENSUELLE EN VIGUEUR LE 14 FEVRIER 2023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1869</v>
      </c>
      <c r="D17" s="26">
        <v>3629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840</v>
      </c>
      <c r="D18" s="30">
        <v>3809</v>
      </c>
      <c r="E18" s="3"/>
    </row>
    <row r="19" spans="1:5" ht="15" customHeight="1" thickBot="1">
      <c r="A19" s="32">
        <v>3</v>
      </c>
      <c r="B19" s="33"/>
      <c r="C19" s="34"/>
      <c r="D19" s="36">
        <v>3207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58" t="str">
        <f>"IMPUTATIONS POUR POSITION MIXTE INTRA-MARCHANDISES INTERMENSUELLE EN VIGUEUR LE "&amp;'OPTIONS - INTERVALLES DE MARGE'!A1</f>
        <v>IMPUTATIONS POUR POSITION MIXTE INTRA-MARCHANDISES INTERMENSUELLE EN VIGUEUR LE 14 FEVRIER 2023</v>
      </c>
      <c r="B2" s="159"/>
      <c r="C2" s="159"/>
      <c r="D2" s="160"/>
    </row>
    <row r="3" spans="1:4" ht="15">
      <c r="A3" s="154" t="s">
        <v>20</v>
      </c>
      <c r="B3" s="156" t="s">
        <v>21</v>
      </c>
      <c r="C3" s="156" t="s">
        <v>22</v>
      </c>
      <c r="D3" s="156" t="s">
        <v>23</v>
      </c>
    </row>
    <row r="4" spans="1:4" ht="24" customHeight="1" thickBot="1">
      <c r="A4" s="155"/>
      <c r="B4" s="157"/>
      <c r="C4" s="157"/>
      <c r="D4" s="157"/>
    </row>
    <row r="5" spans="1:4" ht="15">
      <c r="A5" s="65" t="s">
        <v>680</v>
      </c>
      <c r="B5" s="66" t="s">
        <v>1002</v>
      </c>
      <c r="C5" s="67">
        <v>450</v>
      </c>
      <c r="D5" s="68">
        <v>450</v>
      </c>
    </row>
    <row r="6" spans="1:4" ht="15">
      <c r="A6" s="65" t="s">
        <v>682</v>
      </c>
      <c r="B6" s="66" t="s">
        <v>1003</v>
      </c>
      <c r="C6" s="67">
        <v>450</v>
      </c>
      <c r="D6" s="68">
        <v>450</v>
      </c>
    </row>
    <row r="7" spans="1:4" ht="15">
      <c r="A7" s="65" t="s">
        <v>684</v>
      </c>
      <c r="B7" s="66" t="s">
        <v>1004</v>
      </c>
      <c r="C7" s="67">
        <v>225</v>
      </c>
      <c r="D7" s="68">
        <v>225</v>
      </c>
    </row>
    <row r="8" spans="1:4" ht="15">
      <c r="A8" s="65" t="s">
        <v>693</v>
      </c>
      <c r="B8" s="66" t="s">
        <v>1007</v>
      </c>
      <c r="C8" s="67">
        <v>450</v>
      </c>
      <c r="D8" s="68">
        <v>450</v>
      </c>
    </row>
    <row r="9" spans="1:4" ht="15">
      <c r="A9" s="65" t="s">
        <v>695</v>
      </c>
      <c r="B9" s="66" t="s">
        <v>1008</v>
      </c>
      <c r="C9" s="67">
        <v>200</v>
      </c>
      <c r="D9" s="68">
        <v>200</v>
      </c>
    </row>
    <row r="10" spans="1:4" ht="15">
      <c r="A10" s="63" t="s">
        <v>697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1011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1012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1013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1014</v>
      </c>
      <c r="C14" s="67">
        <v>100</v>
      </c>
      <c r="D14" s="68">
        <v>100</v>
      </c>
    </row>
    <row r="15" spans="1:4" ht="15">
      <c r="A15" s="65" t="s">
        <v>713</v>
      </c>
      <c r="B15" s="69" t="s">
        <v>1016</v>
      </c>
      <c r="C15" s="67">
        <v>100</v>
      </c>
      <c r="D15" s="68">
        <v>100</v>
      </c>
    </row>
    <row r="16" spans="1:4" ht="15">
      <c r="A16" s="65" t="s">
        <v>715</v>
      </c>
      <c r="B16" s="69" t="s">
        <v>1017</v>
      </c>
      <c r="C16" s="67">
        <v>100</v>
      </c>
      <c r="D16" s="68">
        <v>100</v>
      </c>
    </row>
    <row r="17" spans="1:4" ht="15">
      <c r="A17" s="65" t="s">
        <v>717</v>
      </c>
      <c r="B17" s="69" t="s">
        <v>1018</v>
      </c>
      <c r="C17" s="67">
        <v>100</v>
      </c>
      <c r="D17" s="68">
        <v>100</v>
      </c>
    </row>
    <row r="18" spans="1:4" ht="15">
      <c r="A18" s="65" t="s">
        <v>719</v>
      </c>
      <c r="B18" s="69" t="s">
        <v>1019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1020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1021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1022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1023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1024</v>
      </c>
      <c r="C23" s="67">
        <v>100</v>
      </c>
      <c r="D23" s="70">
        <v>100</v>
      </c>
    </row>
    <row r="24" spans="1:4" ht="15">
      <c r="A24" s="65" t="s">
        <v>731</v>
      </c>
      <c r="B24" s="66" t="s">
        <v>1025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14 FEVRIER 2023</v>
      </c>
      <c r="B30" s="159"/>
      <c r="C30" s="159"/>
      <c r="D30" s="160"/>
    </row>
    <row r="31" spans="1:4" ht="15" customHeight="1">
      <c r="A31" s="154" t="s">
        <v>20</v>
      </c>
      <c r="B31" s="156" t="s">
        <v>21</v>
      </c>
      <c r="C31" s="156" t="s">
        <v>37</v>
      </c>
      <c r="D31" s="156" t="s">
        <v>38</v>
      </c>
    </row>
    <row r="32" spans="1:4" ht="15.75" thickBot="1">
      <c r="A32" s="155"/>
      <c r="B32" s="157"/>
      <c r="C32" s="157"/>
      <c r="D32" s="157"/>
    </row>
    <row r="33" spans="1:4" ht="15">
      <c r="A33" s="65" t="s">
        <v>733</v>
      </c>
      <c r="B33" s="69" t="s">
        <v>939</v>
      </c>
      <c r="C33" s="67">
        <v>75</v>
      </c>
      <c r="D33" s="68">
        <v>75</v>
      </c>
    </row>
    <row r="34" spans="1:4" ht="15">
      <c r="A34" s="65" t="s">
        <v>734</v>
      </c>
      <c r="B34" s="69" t="s">
        <v>938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937</v>
      </c>
      <c r="C37" s="67">
        <v>75</v>
      </c>
      <c r="D37" s="68">
        <v>75</v>
      </c>
    </row>
    <row r="38" spans="1:4" ht="15">
      <c r="A38" s="65" t="s">
        <v>738</v>
      </c>
      <c r="B38" s="69" t="s">
        <v>941</v>
      </c>
      <c r="C38" s="67">
        <v>75</v>
      </c>
      <c r="D38" s="68">
        <v>75</v>
      </c>
    </row>
    <row r="39" spans="1:4" ht="15">
      <c r="A39" s="65" t="s">
        <v>739</v>
      </c>
      <c r="B39" s="69" t="s">
        <v>944</v>
      </c>
      <c r="C39" s="67">
        <v>75</v>
      </c>
      <c r="D39" s="68">
        <v>75</v>
      </c>
    </row>
    <row r="40" spans="1:4" ht="15">
      <c r="A40" s="65" t="s">
        <v>740</v>
      </c>
      <c r="B40" s="69" t="s">
        <v>943</v>
      </c>
      <c r="C40" s="67">
        <v>75</v>
      </c>
      <c r="D40" s="68">
        <v>75</v>
      </c>
    </row>
    <row r="41" spans="1:4" ht="15">
      <c r="A41" s="65" t="s">
        <v>741</v>
      </c>
      <c r="B41" s="69" t="s">
        <v>951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986</v>
      </c>
      <c r="C43" s="67">
        <v>75</v>
      </c>
      <c r="D43" s="68">
        <v>75</v>
      </c>
    </row>
    <row r="44" spans="1:4" ht="15">
      <c r="A44" s="65" t="s">
        <v>744</v>
      </c>
      <c r="B44" s="69" t="s">
        <v>952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954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955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956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946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948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992</v>
      </c>
      <c r="C93" s="67">
        <v>75</v>
      </c>
      <c r="D93" s="68">
        <v>75</v>
      </c>
    </row>
    <row r="94" spans="1:4" ht="15">
      <c r="A94" s="65" t="s">
        <v>794</v>
      </c>
      <c r="B94" s="69" t="s">
        <v>942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987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991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995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950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965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998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997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FEBRUARY 14,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0.0030788480063150894</v>
      </c>
      <c r="D5" s="50">
        <v>0.0031056538642340297</v>
      </c>
    </row>
    <row r="6" spans="1:4" ht="15">
      <c r="A6" s="48" t="s">
        <v>677</v>
      </c>
      <c r="B6" s="49" t="s">
        <v>676</v>
      </c>
      <c r="C6" s="39">
        <v>0.00447442262678122</v>
      </c>
      <c r="D6" s="50">
        <v>0.004519732223772067</v>
      </c>
    </row>
    <row r="7" spans="1:4" ht="15">
      <c r="A7" s="48" t="s">
        <v>678</v>
      </c>
      <c r="B7" s="49" t="s">
        <v>676</v>
      </c>
      <c r="C7" s="39">
        <v>0.0053558723417551765</v>
      </c>
      <c r="D7" s="50">
        <v>0.005380367475185328</v>
      </c>
    </row>
    <row r="8" spans="1:4" ht="15">
      <c r="A8" s="48" t="s">
        <v>679</v>
      </c>
      <c r="B8" s="49" t="s">
        <v>676</v>
      </c>
      <c r="C8" s="39">
        <v>0.005201569147894244</v>
      </c>
      <c r="D8" s="50">
        <v>0.005206623425773662</v>
      </c>
    </row>
    <row r="9" spans="1:4" ht="15">
      <c r="A9" s="48" t="s">
        <v>680</v>
      </c>
      <c r="B9" s="49" t="s">
        <v>681</v>
      </c>
      <c r="C9" s="39">
        <v>0.025350323738938776</v>
      </c>
      <c r="D9" s="50">
        <v>0.025457436161443383</v>
      </c>
    </row>
    <row r="10" spans="1:4" ht="15">
      <c r="A10" s="48" t="s">
        <v>682</v>
      </c>
      <c r="B10" s="49" t="s">
        <v>683</v>
      </c>
      <c r="C10" s="39">
        <v>0.016305116175267798</v>
      </c>
      <c r="D10" s="50">
        <v>0.016368743837629318</v>
      </c>
    </row>
    <row r="11" spans="1:4" ht="15">
      <c r="A11" s="48" t="s">
        <v>684</v>
      </c>
      <c r="B11" s="49" t="s">
        <v>685</v>
      </c>
      <c r="C11" s="39">
        <v>0.007056878132506177</v>
      </c>
      <c r="D11" s="50">
        <v>0.007091654709269329</v>
      </c>
    </row>
    <row r="12" spans="1:4" ht="15">
      <c r="A12" s="48" t="s">
        <v>686</v>
      </c>
      <c r="B12" s="49" t="s">
        <v>687</v>
      </c>
      <c r="C12" s="39">
        <v>0.009137955247301852</v>
      </c>
      <c r="D12" s="50">
        <v>0.009092087586811298</v>
      </c>
    </row>
    <row r="13" spans="1:4" ht="15">
      <c r="A13" s="48" t="s">
        <v>688</v>
      </c>
      <c r="B13" s="49" t="s">
        <v>689</v>
      </c>
      <c r="C13" s="39">
        <v>0.0020743116951953485</v>
      </c>
      <c r="D13" s="50">
        <v>0.002083917837762712</v>
      </c>
    </row>
    <row r="14" spans="1:4" ht="15">
      <c r="A14" s="63" t="s">
        <v>690</v>
      </c>
      <c r="B14" s="49" t="s">
        <v>689</v>
      </c>
      <c r="C14" s="39">
        <v>0.003704174367901804</v>
      </c>
      <c r="D14" s="50">
        <v>0.003744758525598726</v>
      </c>
    </row>
    <row r="15" spans="1:4" ht="15">
      <c r="A15" s="48" t="s">
        <v>691</v>
      </c>
      <c r="B15" s="49" t="s">
        <v>689</v>
      </c>
      <c r="C15" s="39">
        <v>0.005261012080784582</v>
      </c>
      <c r="D15" s="50">
        <v>0.005290583404880851</v>
      </c>
    </row>
    <row r="16" spans="1:4" ht="15">
      <c r="A16" s="48" t="s">
        <v>692</v>
      </c>
      <c r="B16" s="49" t="s">
        <v>689</v>
      </c>
      <c r="C16" s="39">
        <v>0.0052556696702485365</v>
      </c>
      <c r="D16" s="50">
        <v>0.005269847098548758</v>
      </c>
    </row>
    <row r="17" spans="1:4" ht="15">
      <c r="A17" s="63" t="s">
        <v>693</v>
      </c>
      <c r="B17" s="49" t="s">
        <v>694</v>
      </c>
      <c r="C17" s="39">
        <v>0.0552613117173348</v>
      </c>
      <c r="D17" s="50">
        <v>0.05539525925368398</v>
      </c>
    </row>
    <row r="18" spans="1:4" ht="15">
      <c r="A18" s="63" t="s">
        <v>695</v>
      </c>
      <c r="B18" s="49" t="s">
        <v>696</v>
      </c>
      <c r="C18" s="39">
        <v>0.05762135053451202</v>
      </c>
      <c r="D18" s="50">
        <v>0.057456082263714</v>
      </c>
    </row>
    <row r="19" spans="1:4" ht="15">
      <c r="A19" s="63" t="s">
        <v>697</v>
      </c>
      <c r="B19" s="49" t="s">
        <v>698</v>
      </c>
      <c r="C19" s="39">
        <v>0.056409136854231635</v>
      </c>
      <c r="D19" s="50">
        <v>0.05625394402917665</v>
      </c>
    </row>
    <row r="20" spans="1:4" ht="15">
      <c r="A20" s="63" t="s">
        <v>699</v>
      </c>
      <c r="B20" s="49" t="s">
        <v>700</v>
      </c>
      <c r="C20" s="39">
        <v>0.024416364903782253</v>
      </c>
      <c r="D20" s="50">
        <v>0.0241772275039287</v>
      </c>
    </row>
    <row r="21" spans="1:4" ht="15">
      <c r="A21" s="63" t="s">
        <v>701</v>
      </c>
      <c r="B21" s="53" t="s">
        <v>700</v>
      </c>
      <c r="C21" s="39">
        <v>0.034378160395067324</v>
      </c>
      <c r="D21" s="50">
        <v>0.04131171422840092</v>
      </c>
    </row>
    <row r="22" spans="1:4" ht="15">
      <c r="A22" s="63" t="s">
        <v>702</v>
      </c>
      <c r="B22" s="53" t="s">
        <v>700</v>
      </c>
      <c r="C22" s="39">
        <v>0.04449378784803415</v>
      </c>
      <c r="D22" s="50">
        <v>0.04448144695245472</v>
      </c>
    </row>
    <row r="23" spans="1:4" ht="15">
      <c r="A23" s="63" t="s">
        <v>703</v>
      </c>
      <c r="B23" s="53" t="s">
        <v>704</v>
      </c>
      <c r="C23" s="39">
        <v>0.05599229826507469</v>
      </c>
      <c r="D23" s="50">
        <v>0.05584235189390905</v>
      </c>
    </row>
    <row r="24" spans="1:4" ht="15">
      <c r="A24" s="63" t="s">
        <v>705</v>
      </c>
      <c r="B24" s="53" t="s">
        <v>706</v>
      </c>
      <c r="C24" s="39">
        <v>0.12493164768988783</v>
      </c>
      <c r="D24" s="50">
        <v>0.12468532554548956</v>
      </c>
    </row>
    <row r="25" spans="1:4" ht="15">
      <c r="A25" s="63" t="s">
        <v>707</v>
      </c>
      <c r="B25" s="53" t="s">
        <v>708</v>
      </c>
      <c r="C25" s="39">
        <v>0.06007153725527695</v>
      </c>
      <c r="D25" s="50">
        <v>0.059923248108107695</v>
      </c>
    </row>
    <row r="26" spans="1:4" ht="15">
      <c r="A26" s="63" t="s">
        <v>709</v>
      </c>
      <c r="B26" s="53" t="s">
        <v>710</v>
      </c>
      <c r="C26" s="39">
        <v>0.08971916511493956</v>
      </c>
      <c r="D26" s="50">
        <v>0.08988492217962049</v>
      </c>
    </row>
    <row r="27" spans="1:4" ht="15">
      <c r="A27" s="63" t="s">
        <v>711</v>
      </c>
      <c r="B27" s="53" t="s">
        <v>712</v>
      </c>
      <c r="C27" s="39">
        <v>0.0576413540326696</v>
      </c>
      <c r="D27" s="50">
        <v>0.05749390027687233</v>
      </c>
    </row>
    <row r="28" spans="1:4" ht="15">
      <c r="A28" s="63" t="s">
        <v>713</v>
      </c>
      <c r="B28" s="53" t="s">
        <v>714</v>
      </c>
      <c r="C28" s="39">
        <v>0.059727523370166305</v>
      </c>
      <c r="D28" s="50">
        <v>0.059579702405901075</v>
      </c>
    </row>
    <row r="29" spans="1:4" ht="15">
      <c r="A29" s="63" t="s">
        <v>715</v>
      </c>
      <c r="B29" s="53" t="s">
        <v>716</v>
      </c>
      <c r="C29" s="39">
        <v>0.08470803721014283</v>
      </c>
      <c r="D29" s="50">
        <v>0.0845503074288328</v>
      </c>
    </row>
    <row r="30" spans="1:4" ht="15">
      <c r="A30" s="63" t="s">
        <v>717</v>
      </c>
      <c r="B30" s="53" t="s">
        <v>718</v>
      </c>
      <c r="C30" s="39">
        <v>0.061077434180264636</v>
      </c>
      <c r="D30" s="50">
        <v>0.06092529767655717</v>
      </c>
    </row>
    <row r="31" spans="1:4" ht="15">
      <c r="A31" s="63" t="s">
        <v>719</v>
      </c>
      <c r="B31" s="53" t="s">
        <v>720</v>
      </c>
      <c r="C31" s="39">
        <v>0.0576413540326696</v>
      </c>
      <c r="D31" s="50">
        <v>0.05749390027687233</v>
      </c>
    </row>
    <row r="32" spans="1:4" ht="15">
      <c r="A32" s="63" t="s">
        <v>721</v>
      </c>
      <c r="B32" s="53" t="s">
        <v>722</v>
      </c>
      <c r="C32" s="39">
        <v>0.06881355213175389</v>
      </c>
      <c r="D32" s="50">
        <v>0.0686425247097745</v>
      </c>
    </row>
    <row r="33" spans="1:4" ht="15">
      <c r="A33" s="63" t="s">
        <v>723</v>
      </c>
      <c r="B33" s="53" t="s">
        <v>724</v>
      </c>
      <c r="C33" s="39">
        <v>0.05504366618887961</v>
      </c>
      <c r="D33" s="50">
        <v>0.05483137805627774</v>
      </c>
    </row>
    <row r="34" spans="1:4" ht="15">
      <c r="A34" s="63" t="s">
        <v>725</v>
      </c>
      <c r="B34" s="53" t="s">
        <v>726</v>
      </c>
      <c r="C34" s="39">
        <v>0.04882789753061906</v>
      </c>
      <c r="D34" s="50">
        <v>0.04866112655618089</v>
      </c>
    </row>
    <row r="35" spans="1:4" ht="15">
      <c r="A35" s="63" t="s">
        <v>727</v>
      </c>
      <c r="B35" s="53" t="s">
        <v>728</v>
      </c>
      <c r="C35" s="39">
        <v>0.05344768182188926</v>
      </c>
      <c r="D35" s="50">
        <v>0.05352128720541545</v>
      </c>
    </row>
    <row r="36" spans="1:4" ht="15">
      <c r="A36" s="63" t="s">
        <v>729</v>
      </c>
      <c r="B36" s="53" t="s">
        <v>730</v>
      </c>
      <c r="C36" s="39">
        <v>0.06647632470488868</v>
      </c>
      <c r="D36" s="50">
        <v>0.06631563688564943</v>
      </c>
    </row>
    <row r="37" spans="1:4" ht="15">
      <c r="A37" s="63" t="s">
        <v>731</v>
      </c>
      <c r="B37" s="53" t="s">
        <v>732</v>
      </c>
      <c r="C37" s="39">
        <v>0.11438862803608171</v>
      </c>
      <c r="D37" s="50">
        <v>0.11447953434514832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14 FEVRIER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929</v>
      </c>
      <c r="B5" s="76">
        <v>0.18</v>
      </c>
      <c r="C5" s="77">
        <v>0.18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 t="s">
        <v>934</v>
      </c>
      <c r="B10" s="76">
        <v>0</v>
      </c>
      <c r="C10" s="77">
        <v>0</v>
      </c>
    </row>
    <row r="11" spans="1:3" ht="15">
      <c r="A11" s="84" t="s">
        <v>935</v>
      </c>
      <c r="B11" s="76">
        <v>0</v>
      </c>
      <c r="C11" s="77">
        <v>0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FEBRUARY 14,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0.13035266878956908</v>
      </c>
      <c r="D5" s="40">
        <v>0.1299245199871169</v>
      </c>
    </row>
    <row r="6" spans="1:4" ht="15">
      <c r="A6" s="48" t="s">
        <v>734</v>
      </c>
      <c r="B6" s="49" t="s">
        <v>53</v>
      </c>
      <c r="C6" s="39">
        <v>0.14598075957315443</v>
      </c>
      <c r="D6" s="45">
        <v>0.14576763864053544</v>
      </c>
    </row>
    <row r="7" spans="1:4" ht="15">
      <c r="A7" s="48" t="s">
        <v>735</v>
      </c>
      <c r="B7" s="49" t="s">
        <v>61</v>
      </c>
      <c r="C7" s="39">
        <v>0.07868720025620475</v>
      </c>
      <c r="D7" s="50">
        <v>0.07864205619024524</v>
      </c>
    </row>
    <row r="8" spans="1:4" ht="15">
      <c r="A8" s="48" t="s">
        <v>736</v>
      </c>
      <c r="B8" s="49" t="s">
        <v>69</v>
      </c>
      <c r="C8" s="39">
        <v>0.12948992872523288</v>
      </c>
      <c r="D8" s="50">
        <v>0.12939783241441735</v>
      </c>
    </row>
    <row r="9" spans="1:4" ht="15">
      <c r="A9" s="48" t="s">
        <v>737</v>
      </c>
      <c r="B9" s="49" t="s">
        <v>41</v>
      </c>
      <c r="C9" s="39">
        <v>0.13318583416588708</v>
      </c>
      <c r="D9" s="45">
        <v>0.13281796587265848</v>
      </c>
    </row>
    <row r="10" spans="1:4" ht="15">
      <c r="A10" s="48" t="s">
        <v>738</v>
      </c>
      <c r="B10" s="49" t="s">
        <v>89</v>
      </c>
      <c r="C10" s="39">
        <v>0.06463300536566456</v>
      </c>
      <c r="D10" s="50">
        <v>0.06446099431859907</v>
      </c>
    </row>
    <row r="11" spans="1:4" ht="15">
      <c r="A11" s="48" t="s">
        <v>739</v>
      </c>
      <c r="B11" s="49" t="s">
        <v>113</v>
      </c>
      <c r="C11" s="39">
        <v>0.09696401952246068</v>
      </c>
      <c r="D11" s="45">
        <v>0.09694499483014704</v>
      </c>
    </row>
    <row r="12" spans="1:4" ht="15">
      <c r="A12" s="48" t="s">
        <v>740</v>
      </c>
      <c r="B12" s="49" t="s">
        <v>111</v>
      </c>
      <c r="C12" s="39">
        <v>0.07332145037880627</v>
      </c>
      <c r="D12" s="50">
        <v>0.07314950383810478</v>
      </c>
    </row>
    <row r="13" spans="1:4" ht="15">
      <c r="A13" s="48" t="s">
        <v>741</v>
      </c>
      <c r="B13" s="49" t="s">
        <v>163</v>
      </c>
      <c r="C13" s="39">
        <v>0.08069701089652201</v>
      </c>
      <c r="D13" s="45">
        <v>0.08048475520020239</v>
      </c>
    </row>
    <row r="14" spans="1:4" ht="15">
      <c r="A14" s="48" t="s">
        <v>742</v>
      </c>
      <c r="B14" s="49" t="s">
        <v>171</v>
      </c>
      <c r="C14" s="39">
        <v>0.14297313573907752</v>
      </c>
      <c r="D14" s="50">
        <v>0.14303801197970506</v>
      </c>
    </row>
    <row r="15" spans="1:4" ht="15">
      <c r="A15" s="48" t="s">
        <v>743</v>
      </c>
      <c r="B15" s="49" t="s">
        <v>509</v>
      </c>
      <c r="C15" s="39">
        <v>0.10416975656005752</v>
      </c>
      <c r="D15" s="45">
        <v>0.10369443764102537</v>
      </c>
    </row>
    <row r="16" spans="1:4" ht="15">
      <c r="A16" s="48" t="s">
        <v>744</v>
      </c>
      <c r="B16" s="49" t="s">
        <v>167</v>
      </c>
      <c r="C16" s="39">
        <v>0.06144135570502409</v>
      </c>
      <c r="D16" s="50">
        <v>0.06166817077894102</v>
      </c>
    </row>
    <row r="17" spans="1:4" ht="15">
      <c r="A17" s="48" t="s">
        <v>745</v>
      </c>
      <c r="B17" s="49" t="s">
        <v>165</v>
      </c>
      <c r="C17" s="39">
        <v>0.12752533331742127</v>
      </c>
      <c r="D17" s="45">
        <v>0.12751422789975264</v>
      </c>
    </row>
    <row r="18" spans="1:4" ht="15">
      <c r="A18" s="48" t="s">
        <v>746</v>
      </c>
      <c r="B18" s="49" t="s">
        <v>183</v>
      </c>
      <c r="C18" s="39">
        <v>0.07969301642926295</v>
      </c>
      <c r="D18" s="50">
        <v>0.07952378972520202</v>
      </c>
    </row>
    <row r="19" spans="1:4" ht="15">
      <c r="A19" s="48" t="s">
        <v>747</v>
      </c>
      <c r="B19" s="49" t="s">
        <v>155</v>
      </c>
      <c r="C19" s="39">
        <v>0.10786690262035793</v>
      </c>
      <c r="D19" s="45">
        <v>0.10751040633678752</v>
      </c>
    </row>
    <row r="20" spans="1:4" ht="15">
      <c r="A20" s="48" t="s">
        <v>748</v>
      </c>
      <c r="B20" s="49" t="s">
        <v>205</v>
      </c>
      <c r="C20" s="39">
        <v>0.0699996492713741</v>
      </c>
      <c r="D20" s="50">
        <v>0.06971926307120561</v>
      </c>
    </row>
    <row r="21" spans="1:4" ht="15">
      <c r="A21" s="48" t="s">
        <v>749</v>
      </c>
      <c r="B21" s="49" t="s">
        <v>233</v>
      </c>
      <c r="C21" s="39">
        <v>0.06004167569967806</v>
      </c>
      <c r="D21" s="45">
        <v>0.0600452721360843</v>
      </c>
    </row>
    <row r="22" spans="1:4" ht="15">
      <c r="A22" s="48" t="s">
        <v>750</v>
      </c>
      <c r="B22" s="49" t="s">
        <v>625</v>
      </c>
      <c r="C22" s="39">
        <v>0.1125272707614284</v>
      </c>
      <c r="D22" s="50">
        <v>0.1126236029280642</v>
      </c>
    </row>
    <row r="23" spans="1:4" ht="15">
      <c r="A23" s="48" t="s">
        <v>751</v>
      </c>
      <c r="B23" s="49" t="s">
        <v>231</v>
      </c>
      <c r="C23" s="39">
        <v>0.06536594048525765</v>
      </c>
      <c r="D23" s="45">
        <v>0.06537193247886543</v>
      </c>
    </row>
    <row r="24" spans="1:4" ht="15">
      <c r="A24" s="48" t="s">
        <v>752</v>
      </c>
      <c r="B24" s="49" t="s">
        <v>243</v>
      </c>
      <c r="C24" s="39">
        <v>0.30538206229253023</v>
      </c>
      <c r="D24" s="50">
        <v>0.3053149886061141</v>
      </c>
    </row>
    <row r="25" spans="1:4" ht="15">
      <c r="A25" s="48" t="s">
        <v>753</v>
      </c>
      <c r="B25" s="49" t="s">
        <v>245</v>
      </c>
      <c r="C25" s="39">
        <v>0.3064188371999909</v>
      </c>
      <c r="D25" s="45">
        <v>0.3063538032725948</v>
      </c>
    </row>
    <row r="26" spans="1:4" ht="15">
      <c r="A26" s="48" t="s">
        <v>754</v>
      </c>
      <c r="B26" s="49" t="s">
        <v>213</v>
      </c>
      <c r="C26" s="39">
        <v>0.22907791900967356</v>
      </c>
      <c r="D26" s="50">
        <v>0.22903086380791632</v>
      </c>
    </row>
    <row r="27" spans="1:4" ht="15">
      <c r="A27" s="48" t="s">
        <v>755</v>
      </c>
      <c r="B27" s="49" t="s">
        <v>365</v>
      </c>
      <c r="C27" s="39">
        <v>0.1212961979767667</v>
      </c>
      <c r="D27" s="45">
        <v>0.12105820276115227</v>
      </c>
    </row>
    <row r="28" spans="1:4" ht="15">
      <c r="A28" s="48" t="s">
        <v>756</v>
      </c>
      <c r="B28" s="49" t="s">
        <v>267</v>
      </c>
      <c r="C28" s="39">
        <v>0.05773345373108676</v>
      </c>
      <c r="D28" s="50">
        <v>0.059361514352056284</v>
      </c>
    </row>
    <row r="29" spans="1:4" ht="15">
      <c r="A29" s="48" t="s">
        <v>757</v>
      </c>
      <c r="B29" s="49" t="s">
        <v>259</v>
      </c>
      <c r="C29" s="39">
        <v>0.10333469429069647</v>
      </c>
      <c r="D29" s="45">
        <v>0.10306200996489032</v>
      </c>
    </row>
    <row r="30" spans="1:4" ht="15">
      <c r="A30" s="48" t="s">
        <v>758</v>
      </c>
      <c r="B30" s="49" t="s">
        <v>277</v>
      </c>
      <c r="C30" s="39">
        <v>0.06561684039986765</v>
      </c>
      <c r="D30" s="50">
        <v>0.06533231091654594</v>
      </c>
    </row>
    <row r="31" spans="1:4" ht="15">
      <c r="A31" s="48" t="s">
        <v>759</v>
      </c>
      <c r="B31" s="49" t="s">
        <v>333</v>
      </c>
      <c r="C31" s="39">
        <v>0.07701174037840743</v>
      </c>
      <c r="D31" s="45">
        <v>0.07669539735116862</v>
      </c>
    </row>
    <row r="32" spans="1:4" ht="15">
      <c r="A32" s="48" t="s">
        <v>760</v>
      </c>
      <c r="B32" s="49" t="s">
        <v>279</v>
      </c>
      <c r="C32" s="39">
        <v>0.13463166763641976</v>
      </c>
      <c r="D32" s="50">
        <v>0.13436372411432104</v>
      </c>
    </row>
    <row r="33" spans="1:4" ht="15">
      <c r="A33" s="48" t="s">
        <v>761</v>
      </c>
      <c r="B33" s="49" t="s">
        <v>291</v>
      </c>
      <c r="C33" s="39">
        <v>0.055528443360020024</v>
      </c>
      <c r="D33" s="45">
        <v>0.05586103100427521</v>
      </c>
    </row>
    <row r="34" spans="1:4" ht="15">
      <c r="A34" s="48" t="s">
        <v>762</v>
      </c>
      <c r="B34" s="49" t="s">
        <v>247</v>
      </c>
      <c r="C34" s="39">
        <v>0.3056319717116517</v>
      </c>
      <c r="D34" s="50">
        <v>0.30556812101553726</v>
      </c>
    </row>
    <row r="35" spans="1:4" ht="15">
      <c r="A35" s="48" t="s">
        <v>763</v>
      </c>
      <c r="B35" s="49" t="s">
        <v>327</v>
      </c>
      <c r="C35" s="39">
        <v>0.09085791357265544</v>
      </c>
      <c r="D35" s="45">
        <v>0.09059808176197216</v>
      </c>
    </row>
    <row r="36" spans="1:4" ht="15">
      <c r="A36" s="48" t="s">
        <v>764</v>
      </c>
      <c r="B36" s="49" t="s">
        <v>631</v>
      </c>
      <c r="C36" s="39">
        <v>0.054964235937458666</v>
      </c>
      <c r="D36" s="50">
        <v>0.05479983623843536</v>
      </c>
    </row>
    <row r="37" spans="1:4" ht="15">
      <c r="A37" s="48" t="s">
        <v>765</v>
      </c>
      <c r="B37" s="49" t="s">
        <v>329</v>
      </c>
      <c r="C37" s="39">
        <v>0.06781856689327462</v>
      </c>
      <c r="D37" s="45">
        <v>0.06805068822517889</v>
      </c>
    </row>
    <row r="38" spans="1:4" ht="15">
      <c r="A38" s="48" t="s">
        <v>766</v>
      </c>
      <c r="B38" s="49" t="s">
        <v>471</v>
      </c>
      <c r="C38" s="39">
        <v>0.06775201953530766</v>
      </c>
      <c r="D38" s="50">
        <v>0.06763142524988612</v>
      </c>
    </row>
    <row r="39" spans="1:4" ht="15">
      <c r="A39" s="48" t="s">
        <v>767</v>
      </c>
      <c r="B39" s="49" t="s">
        <v>635</v>
      </c>
      <c r="C39" s="39">
        <v>0.05307337394158693</v>
      </c>
      <c r="D39" s="45">
        <v>0.0529296513983379</v>
      </c>
    </row>
    <row r="40" spans="1:4" ht="15">
      <c r="A40" s="48" t="s">
        <v>768</v>
      </c>
      <c r="B40" s="49" t="s">
        <v>347</v>
      </c>
      <c r="C40" s="39">
        <v>0.07471506306657147</v>
      </c>
      <c r="D40" s="50">
        <v>0.07471820976815192</v>
      </c>
    </row>
    <row r="41" spans="1:4" ht="15">
      <c r="A41" s="48" t="s">
        <v>769</v>
      </c>
      <c r="B41" s="49" t="s">
        <v>505</v>
      </c>
      <c r="C41" s="39">
        <v>0.07220732624913968</v>
      </c>
      <c r="D41" s="45">
        <v>0.07212798558389266</v>
      </c>
    </row>
    <row r="42" spans="1:4" ht="15">
      <c r="A42" s="48" t="s">
        <v>770</v>
      </c>
      <c r="B42" s="49" t="s">
        <v>357</v>
      </c>
      <c r="C42" s="39">
        <v>0.06488873485791703</v>
      </c>
      <c r="D42" s="50">
        <v>0.06469443525840136</v>
      </c>
    </row>
    <row r="43" spans="1:4" ht="15">
      <c r="A43" s="48" t="s">
        <v>771</v>
      </c>
      <c r="B43" s="49" t="s">
        <v>373</v>
      </c>
      <c r="C43" s="39">
        <v>0.1677176520088347</v>
      </c>
      <c r="D43" s="45">
        <v>0.1677691323689775</v>
      </c>
    </row>
    <row r="44" spans="1:4" ht="15">
      <c r="A44" s="48" t="s">
        <v>772</v>
      </c>
      <c r="B44" s="49" t="s">
        <v>229</v>
      </c>
      <c r="C44" s="39">
        <v>0.06309251026585758</v>
      </c>
      <c r="D44" s="50">
        <v>0.06380204555466534</v>
      </c>
    </row>
    <row r="45" spans="1:4" ht="15">
      <c r="A45" s="48" t="s">
        <v>773</v>
      </c>
      <c r="B45" s="49" t="s">
        <v>385</v>
      </c>
      <c r="C45" s="39">
        <v>0.0880013564397833</v>
      </c>
      <c r="D45" s="45">
        <v>0.08779445783814827</v>
      </c>
    </row>
    <row r="46" spans="1:4" ht="15">
      <c r="A46" s="48" t="s">
        <v>774</v>
      </c>
      <c r="B46" s="49" t="s">
        <v>389</v>
      </c>
      <c r="C46" s="39">
        <v>0.10914921985829812</v>
      </c>
      <c r="D46" s="50">
        <v>0.1286652382977918</v>
      </c>
    </row>
    <row r="47" spans="1:4" ht="15">
      <c r="A47" s="48" t="s">
        <v>775</v>
      </c>
      <c r="B47" s="49" t="s">
        <v>337</v>
      </c>
      <c r="C47" s="39">
        <v>0.10907496060040384</v>
      </c>
      <c r="D47" s="45">
        <v>0.10943398079160398</v>
      </c>
    </row>
    <row r="48" spans="1:4" ht="15">
      <c r="A48" s="48" t="s">
        <v>776</v>
      </c>
      <c r="B48" s="49" t="s">
        <v>393</v>
      </c>
      <c r="C48" s="39">
        <v>0.05851879405683917</v>
      </c>
      <c r="D48" s="50">
        <v>0.05836424688702917</v>
      </c>
    </row>
    <row r="49" spans="1:4" ht="15">
      <c r="A49" s="48" t="s">
        <v>777</v>
      </c>
      <c r="B49" s="49" t="s">
        <v>397</v>
      </c>
      <c r="C49" s="39">
        <v>0.1407810993202267</v>
      </c>
      <c r="D49" s="45">
        <v>0.1403370325393872</v>
      </c>
    </row>
    <row r="50" spans="1:4" ht="15">
      <c r="A50" s="48" t="s">
        <v>778</v>
      </c>
      <c r="B50" s="49" t="s">
        <v>399</v>
      </c>
      <c r="C50" s="39">
        <v>0.07720401754855258</v>
      </c>
      <c r="D50" s="50">
        <v>0.07710742724796397</v>
      </c>
    </row>
    <row r="51" spans="1:4" ht="15">
      <c r="A51" s="48" t="s">
        <v>779</v>
      </c>
      <c r="B51" s="49" t="s">
        <v>269</v>
      </c>
      <c r="C51" s="39">
        <v>0.09983211788380275</v>
      </c>
      <c r="D51" s="45">
        <v>0.10032067652363218</v>
      </c>
    </row>
    <row r="52" spans="1:4" ht="15">
      <c r="A52" s="48" t="s">
        <v>780</v>
      </c>
      <c r="B52" s="49" t="s">
        <v>175</v>
      </c>
      <c r="C52" s="39">
        <v>0.19116778622065383</v>
      </c>
      <c r="D52" s="50">
        <v>0.1911370234396516</v>
      </c>
    </row>
    <row r="53" spans="1:4" ht="15">
      <c r="A53" s="48" t="s">
        <v>781</v>
      </c>
      <c r="B53" s="49" t="s">
        <v>117</v>
      </c>
      <c r="C53" s="39">
        <v>0.06901447327570975</v>
      </c>
      <c r="D53" s="45">
        <v>0.06888550871778679</v>
      </c>
    </row>
    <row r="54" spans="1:4" ht="15">
      <c r="A54" s="48" t="s">
        <v>782</v>
      </c>
      <c r="B54" s="49" t="s">
        <v>413</v>
      </c>
      <c r="C54" s="39">
        <v>0.1361470491022782</v>
      </c>
      <c r="D54" s="50">
        <v>0.13580833562475375</v>
      </c>
    </row>
    <row r="55" spans="1:4" ht="15">
      <c r="A55" s="48" t="s">
        <v>783</v>
      </c>
      <c r="B55" s="49" t="s">
        <v>139</v>
      </c>
      <c r="C55" s="39">
        <v>0.1368057329755784</v>
      </c>
      <c r="D55" s="45">
        <v>0.13640372442908846</v>
      </c>
    </row>
    <row r="56" spans="1:4" ht="15">
      <c r="A56" s="48" t="s">
        <v>784</v>
      </c>
      <c r="B56" s="49" t="s">
        <v>435</v>
      </c>
      <c r="C56" s="39">
        <v>0.09252479087117459</v>
      </c>
      <c r="D56" s="50">
        <v>0.09273033177165041</v>
      </c>
    </row>
    <row r="57" spans="1:4" ht="15">
      <c r="A57" s="48" t="s">
        <v>785</v>
      </c>
      <c r="B57" s="49" t="s">
        <v>559</v>
      </c>
      <c r="C57" s="39">
        <v>0.13689653153576142</v>
      </c>
      <c r="D57" s="45">
        <v>0.13657751160316411</v>
      </c>
    </row>
    <row r="58" spans="1:4" ht="15">
      <c r="A58" s="48" t="s">
        <v>786</v>
      </c>
      <c r="B58" s="49" t="s">
        <v>609</v>
      </c>
      <c r="C58" s="39">
        <v>0.1361603534690333</v>
      </c>
      <c r="D58" s="50">
        <v>0.13595280423701123</v>
      </c>
    </row>
    <row r="59" spans="1:4" ht="15">
      <c r="A59" s="48" t="s">
        <v>787</v>
      </c>
      <c r="B59" s="49" t="s">
        <v>455</v>
      </c>
      <c r="C59" s="39">
        <v>0.0814639271779289</v>
      </c>
      <c r="D59" s="45">
        <v>0.08145341440351528</v>
      </c>
    </row>
    <row r="60" spans="1:4" ht="15">
      <c r="A60" s="48" t="s">
        <v>788</v>
      </c>
      <c r="B60" s="49" t="s">
        <v>453</v>
      </c>
      <c r="C60" s="39">
        <v>0.07459717537033494</v>
      </c>
      <c r="D60" s="50">
        <v>0.07441535398481541</v>
      </c>
    </row>
    <row r="61" spans="1:4" ht="15">
      <c r="A61" s="48" t="s">
        <v>789</v>
      </c>
      <c r="B61" s="49" t="s">
        <v>361</v>
      </c>
      <c r="C61" s="39">
        <v>0.08671812625598738</v>
      </c>
      <c r="D61" s="45">
        <v>0.08641948603817443</v>
      </c>
    </row>
    <row r="62" spans="1:4" ht="15">
      <c r="A62" s="48" t="s">
        <v>790</v>
      </c>
      <c r="B62" s="49" t="s">
        <v>65</v>
      </c>
      <c r="C62" s="39">
        <v>0.14033317593993722</v>
      </c>
      <c r="D62" s="50">
        <v>0.1401116906665769</v>
      </c>
    </row>
    <row r="63" spans="1:4" ht="15">
      <c r="A63" s="48" t="s">
        <v>791</v>
      </c>
      <c r="B63" s="49" t="s">
        <v>467</v>
      </c>
      <c r="C63" s="39">
        <v>0.07146129558628125</v>
      </c>
      <c r="D63" s="45">
        <v>0.07145289821824258</v>
      </c>
    </row>
    <row r="64" spans="1:4" ht="15">
      <c r="A64" s="48" t="s">
        <v>792</v>
      </c>
      <c r="B64" s="49" t="s">
        <v>121</v>
      </c>
      <c r="C64" s="39">
        <v>0.22797401920955526</v>
      </c>
      <c r="D64" s="45">
        <v>0.22792818357664055</v>
      </c>
    </row>
    <row r="65" spans="1:4" ht="15">
      <c r="A65" s="48" t="s">
        <v>793</v>
      </c>
      <c r="B65" s="49" t="s">
        <v>567</v>
      </c>
      <c r="C65" s="39">
        <v>0.07279751913523196</v>
      </c>
      <c r="D65" s="45">
        <v>0.07257876741945013</v>
      </c>
    </row>
    <row r="66" spans="1:4" ht="15">
      <c r="A66" s="48" t="s">
        <v>794</v>
      </c>
      <c r="B66" s="49" t="s">
        <v>101</v>
      </c>
      <c r="C66" s="39">
        <v>0.10878604612144306</v>
      </c>
      <c r="D66" s="45">
        <v>0.1085381808468164</v>
      </c>
    </row>
    <row r="67" spans="1:4" ht="15">
      <c r="A67" s="48" t="s">
        <v>795</v>
      </c>
      <c r="B67" s="49" t="s">
        <v>565</v>
      </c>
      <c r="C67" s="39">
        <v>0.07356665311700938</v>
      </c>
      <c r="D67" s="45">
        <v>0.07571485017267218</v>
      </c>
    </row>
    <row r="68" spans="1:4" ht="15">
      <c r="A68" s="48" t="s">
        <v>796</v>
      </c>
      <c r="B68" s="49" t="s">
        <v>475</v>
      </c>
      <c r="C68" s="39">
        <v>0.08801473857226283</v>
      </c>
      <c r="D68" s="45">
        <v>0.08784397346332593</v>
      </c>
    </row>
    <row r="69" spans="1:4" ht="15">
      <c r="A69" s="48" t="s">
        <v>797</v>
      </c>
      <c r="B69" s="49" t="s">
        <v>483</v>
      </c>
      <c r="C69" s="39">
        <v>0.06782180912153948</v>
      </c>
      <c r="D69" s="45">
        <v>0.06768206503259717</v>
      </c>
    </row>
    <row r="70" spans="1:4" ht="15">
      <c r="A70" s="48" t="s">
        <v>798</v>
      </c>
      <c r="B70" s="49" t="s">
        <v>485</v>
      </c>
      <c r="C70" s="39">
        <v>0.07304809963065903</v>
      </c>
      <c r="D70" s="45">
        <v>0.0757582888418998</v>
      </c>
    </row>
    <row r="71" spans="1:4" ht="15">
      <c r="A71" s="48" t="s">
        <v>799</v>
      </c>
      <c r="B71" s="49" t="s">
        <v>493</v>
      </c>
      <c r="C71" s="39">
        <v>0.2310421999767154</v>
      </c>
      <c r="D71" s="45">
        <v>0.23059982930204292</v>
      </c>
    </row>
    <row r="72" spans="1:4" ht="15">
      <c r="A72" s="48" t="s">
        <v>800</v>
      </c>
      <c r="B72" s="49" t="s">
        <v>503</v>
      </c>
      <c r="C72" s="39">
        <v>0.06520877506924666</v>
      </c>
      <c r="D72" s="45">
        <v>0.0649813133860637</v>
      </c>
    </row>
    <row r="73" spans="1:4" ht="15">
      <c r="A73" s="48" t="s">
        <v>801</v>
      </c>
      <c r="B73" s="49" t="s">
        <v>525</v>
      </c>
      <c r="C73" s="39">
        <v>0.12288271294433409</v>
      </c>
      <c r="D73" s="45">
        <v>0.12313468062179159</v>
      </c>
    </row>
    <row r="74" spans="1:4" ht="15">
      <c r="A74" s="48" t="s">
        <v>802</v>
      </c>
      <c r="B74" s="49" t="s">
        <v>75</v>
      </c>
      <c r="C74" s="39">
        <v>0.07414457757013093</v>
      </c>
      <c r="D74" s="45">
        <v>0.07421141663336608</v>
      </c>
    </row>
    <row r="75" spans="1:4" ht="15">
      <c r="A75" s="48" t="s">
        <v>803</v>
      </c>
      <c r="B75" s="49" t="s">
        <v>537</v>
      </c>
      <c r="C75" s="39">
        <v>0.05685069721183066</v>
      </c>
      <c r="D75" s="45">
        <v>0.05676277607862578</v>
      </c>
    </row>
    <row r="76" spans="1:4" ht="15">
      <c r="A76" s="48" t="s">
        <v>804</v>
      </c>
      <c r="B76" s="49" t="s">
        <v>545</v>
      </c>
      <c r="C76" s="39">
        <v>0.07098217401575721</v>
      </c>
      <c r="D76" s="45">
        <v>0.07081916046367986</v>
      </c>
    </row>
    <row r="77" spans="1:4" ht="15">
      <c r="A77" s="48" t="s">
        <v>805</v>
      </c>
      <c r="B77" s="49" t="s">
        <v>241</v>
      </c>
      <c r="C77" s="39">
        <v>0.30530202119089117</v>
      </c>
      <c r="D77" s="45">
        <v>0.30523540162944723</v>
      </c>
    </row>
    <row r="78" spans="1:4" ht="15">
      <c r="A78" s="48" t="s">
        <v>806</v>
      </c>
      <c r="B78" s="49" t="s">
        <v>549</v>
      </c>
      <c r="C78" s="39">
        <v>0.17681177763692474</v>
      </c>
      <c r="D78" s="45">
        <v>0.17690379122859495</v>
      </c>
    </row>
    <row r="79" spans="1:4" ht="15">
      <c r="A79" s="48" t="s">
        <v>807</v>
      </c>
      <c r="B79" s="49" t="s">
        <v>47</v>
      </c>
      <c r="C79" s="39">
        <v>0.05758076736261964</v>
      </c>
      <c r="D79" s="45">
        <v>0.05775725742299954</v>
      </c>
    </row>
    <row r="80" spans="1:4" ht="15">
      <c r="A80" s="48" t="s">
        <v>808</v>
      </c>
      <c r="B80" s="49" t="s">
        <v>119</v>
      </c>
      <c r="C80" s="39">
        <v>0.227948857310318</v>
      </c>
      <c r="D80" s="45">
        <v>0.22790309566866945</v>
      </c>
    </row>
    <row r="81" spans="1:4" ht="15">
      <c r="A81" s="48" t="s">
        <v>809</v>
      </c>
      <c r="B81" s="49" t="s">
        <v>123</v>
      </c>
      <c r="C81" s="39">
        <v>0.2283720272667167</v>
      </c>
      <c r="D81" s="45">
        <v>0.2283293542260565</v>
      </c>
    </row>
    <row r="82" spans="1:4" ht="15">
      <c r="A82" s="48" t="s">
        <v>810</v>
      </c>
      <c r="B82" s="49" t="s">
        <v>187</v>
      </c>
      <c r="C82" s="39">
        <v>0.0620834725760022</v>
      </c>
      <c r="D82" s="45">
        <v>0.062233357739089626</v>
      </c>
    </row>
    <row r="83" spans="1:4" ht="15">
      <c r="A83" s="48" t="s">
        <v>811</v>
      </c>
      <c r="B83" s="49" t="s">
        <v>189</v>
      </c>
      <c r="C83" s="39">
        <v>0.1664362461528831</v>
      </c>
      <c r="D83" s="45">
        <v>0.16654607793163068</v>
      </c>
    </row>
    <row r="84" spans="1:4" ht="15">
      <c r="A84" s="48" t="s">
        <v>812</v>
      </c>
      <c r="B84" s="49" t="s">
        <v>181</v>
      </c>
      <c r="C84" s="39">
        <v>0.10368786494538608</v>
      </c>
      <c r="D84" s="45">
        <v>0.10347236038419469</v>
      </c>
    </row>
    <row r="85" spans="1:4" ht="15">
      <c r="A85" s="48" t="s">
        <v>813</v>
      </c>
      <c r="B85" s="49" t="s">
        <v>581</v>
      </c>
      <c r="C85" s="39">
        <v>0.1557381687414869</v>
      </c>
      <c r="D85" s="45">
        <v>0.15546083655578943</v>
      </c>
    </row>
    <row r="86" spans="1:4" ht="15">
      <c r="A86" s="48" t="s">
        <v>814</v>
      </c>
      <c r="B86" s="49" t="s">
        <v>437</v>
      </c>
      <c r="C86" s="39">
        <v>0.1949849366721327</v>
      </c>
      <c r="D86" s="45">
        <v>0.1961769871867594</v>
      </c>
    </row>
    <row r="87" spans="1:4" ht="15">
      <c r="A87" s="48" t="s">
        <v>815</v>
      </c>
      <c r="B87" s="49" t="s">
        <v>43</v>
      </c>
      <c r="C87" s="39">
        <v>0.15326977572531889</v>
      </c>
      <c r="D87" s="45">
        <v>0.15328020925351055</v>
      </c>
    </row>
    <row r="88" spans="1:4" ht="15">
      <c r="A88" s="48" t="s">
        <v>816</v>
      </c>
      <c r="B88" s="49" t="s">
        <v>595</v>
      </c>
      <c r="C88" s="39">
        <v>0.08338480819859834</v>
      </c>
      <c r="D88" s="45">
        <v>0.08316615626020607</v>
      </c>
    </row>
    <row r="89" spans="1:4" ht="15">
      <c r="A89" s="48" t="s">
        <v>817</v>
      </c>
      <c r="B89" s="49" t="s">
        <v>601</v>
      </c>
      <c r="C89" s="39">
        <v>0.30650983755972894</v>
      </c>
      <c r="D89" s="45">
        <v>0.3053585241971847</v>
      </c>
    </row>
    <row r="90" spans="1:4" ht="15">
      <c r="A90" s="48" t="s">
        <v>818</v>
      </c>
      <c r="B90" s="49" t="s">
        <v>289</v>
      </c>
      <c r="C90" s="39">
        <v>0.07933466328588684</v>
      </c>
      <c r="D90" s="45">
        <v>0.07921812397530427</v>
      </c>
    </row>
    <row r="91" spans="1:4" ht="15">
      <c r="A91" s="48" t="s">
        <v>819</v>
      </c>
      <c r="B91" s="49" t="s">
        <v>607</v>
      </c>
      <c r="C91" s="39">
        <v>0.06176581882592709</v>
      </c>
      <c r="D91" s="45">
        <v>0.06158850916857111</v>
      </c>
    </row>
    <row r="92" spans="1:4" ht="15">
      <c r="A92" s="48" t="s">
        <v>820</v>
      </c>
      <c r="B92" s="49" t="s">
        <v>597</v>
      </c>
      <c r="C92" s="39">
        <v>0.22536740838056096</v>
      </c>
      <c r="D92" s="45">
        <v>0.2250982141646128</v>
      </c>
    </row>
    <row r="93" spans="1:4" ht="15">
      <c r="A93" s="48" t="s">
        <v>821</v>
      </c>
      <c r="B93" s="49" t="s">
        <v>621</v>
      </c>
      <c r="C93" s="39">
        <v>0.01847750611752261</v>
      </c>
      <c r="D93" s="45">
        <v>0.018623204442621312</v>
      </c>
    </row>
    <row r="94" spans="1:4" ht="15">
      <c r="A94" s="48" t="s">
        <v>822</v>
      </c>
      <c r="B94" s="49" t="s">
        <v>637</v>
      </c>
      <c r="C94" s="39">
        <v>0.06569669010909493</v>
      </c>
      <c r="D94" s="45">
        <v>0.06549691988956197</v>
      </c>
    </row>
    <row r="95" spans="1:4" ht="15">
      <c r="A95" s="48" t="s">
        <v>823</v>
      </c>
      <c r="B95" s="49" t="s">
        <v>629</v>
      </c>
      <c r="C95" s="39">
        <v>0.11609273525246479</v>
      </c>
      <c r="D95" s="45">
        <v>0.11586582644879419</v>
      </c>
    </row>
    <row r="96" spans="1:4" ht="15">
      <c r="A96" s="48" t="s">
        <v>824</v>
      </c>
      <c r="B96" s="49" t="s">
        <v>159</v>
      </c>
      <c r="C96" s="39">
        <v>0.13762333469604499</v>
      </c>
      <c r="D96" s="45">
        <v>0.13708184080749447</v>
      </c>
    </row>
    <row r="97" spans="1:4" ht="15">
      <c r="A97" s="48" t="s">
        <v>825</v>
      </c>
      <c r="B97" s="49" t="s">
        <v>627</v>
      </c>
      <c r="C97" s="39">
        <v>0.05746883225117433</v>
      </c>
      <c r="D97" s="45">
        <v>0.057324289000815695</v>
      </c>
    </row>
    <row r="98" spans="1:4" ht="15">
      <c r="A98" s="48" t="s">
        <v>826</v>
      </c>
      <c r="B98" s="49" t="s">
        <v>325</v>
      </c>
      <c r="C98" s="39">
        <v>0.05654802856411756</v>
      </c>
      <c r="D98" s="45">
        <v>0.05639853995798952</v>
      </c>
    </row>
    <row r="99" spans="1:4" ht="15">
      <c r="A99" s="48" t="s">
        <v>827</v>
      </c>
      <c r="B99" s="49" t="s">
        <v>645</v>
      </c>
      <c r="C99" s="39">
        <v>0.13639908094883094</v>
      </c>
      <c r="D99" s="45">
        <v>0.1360688392184001</v>
      </c>
    </row>
    <row r="100" spans="1:4" ht="15">
      <c r="A100" s="48" t="s">
        <v>828</v>
      </c>
      <c r="B100" s="49" t="s">
        <v>655</v>
      </c>
      <c r="C100" s="39">
        <v>0.06019603885366062</v>
      </c>
      <c r="D100" s="45">
        <v>0.06004233196751199</v>
      </c>
    </row>
    <row r="101" spans="1:4" ht="15">
      <c r="A101" s="48" t="s">
        <v>829</v>
      </c>
      <c r="B101" s="49" t="s">
        <v>651</v>
      </c>
      <c r="C101" s="39">
        <v>0.05750338969045099</v>
      </c>
      <c r="D101" s="45">
        <v>0.05733816817663171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"BAX TIER STRUCTURE ON "&amp;'OPTIONS - MARGIN INTERVALS'!A1</f>
        <v>BAX TIER STRUCTURE ON FEBRUARY 14,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4">
        <v>1</v>
      </c>
      <c r="C5" s="6" t="s">
        <v>830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831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7">
        <v>2</v>
      </c>
      <c r="C7" s="8" t="s">
        <v>832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833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7">
        <v>3</v>
      </c>
      <c r="C9" s="8" t="s">
        <v>834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8"/>
      <c r="C10" s="6" t="s">
        <v>835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8"/>
      <c r="C11" s="6" t="s">
        <v>836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837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7">
        <v>4</v>
      </c>
      <c r="C13" s="9" t="s">
        <v>838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8"/>
      <c r="C14" s="6" t="s">
        <v>839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8"/>
      <c r="C15" s="6" t="s">
        <v>840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841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FEBRUARY 14,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842</v>
      </c>
      <c r="C21" s="12">
        <v>5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843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844</v>
      </c>
      <c r="C23" s="13">
        <v>2</v>
      </c>
      <c r="D23" s="13">
        <v>14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845</v>
      </c>
      <c r="C24" s="13">
        <v>104</v>
      </c>
      <c r="D24" s="13">
        <v>116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846</v>
      </c>
      <c r="C25" s="13">
        <v>414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847</v>
      </c>
      <c r="C26" s="13">
        <v>445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848</v>
      </c>
      <c r="C27" s="13">
        <v>403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849</v>
      </c>
      <c r="C28" s="13">
        <v>400</v>
      </c>
      <c r="D28" s="13">
        <v>395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850</v>
      </c>
      <c r="C29" s="13">
        <v>433</v>
      </c>
      <c r="D29" s="13">
        <v>432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851</v>
      </c>
      <c r="C30" s="14">
        <v>420</v>
      </c>
      <c r="D30" s="14">
        <v>417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FEBRUARY 14,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852</v>
      </c>
      <c r="C35" s="19">
        <v>453</v>
      </c>
      <c r="D35" s="19">
        <v>442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853</v>
      </c>
      <c r="C36" s="19">
        <v>377</v>
      </c>
      <c r="D36" s="19">
        <v>368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854</v>
      </c>
      <c r="C37" s="19">
        <v>281</v>
      </c>
      <c r="D37" s="19">
        <v>288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855</v>
      </c>
      <c r="C38" s="19">
        <v>256</v>
      </c>
      <c r="D38" s="19">
        <v>261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856</v>
      </c>
      <c r="C39" s="19">
        <v>364</v>
      </c>
      <c r="D39" s="19">
        <v>358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857</v>
      </c>
      <c r="C40" s="19">
        <v>317</v>
      </c>
      <c r="D40" s="19">
        <v>307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858</v>
      </c>
      <c r="C41" s="19">
        <v>339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859</v>
      </c>
      <c r="C42" s="20">
        <v>356</v>
      </c>
      <c r="D42" s="20">
        <v>347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FEBRUARY 14,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860</v>
      </c>
      <c r="C47" s="19">
        <v>726</v>
      </c>
      <c r="D47" s="19">
        <v>722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861</v>
      </c>
      <c r="C48" s="19">
        <v>242</v>
      </c>
      <c r="D48" s="19">
        <v>247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862</v>
      </c>
      <c r="C49" s="19">
        <v>463</v>
      </c>
      <c r="D49" s="19">
        <v>468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863</v>
      </c>
      <c r="C50" s="19">
        <v>335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864</v>
      </c>
      <c r="C51" s="19">
        <v>347</v>
      </c>
      <c r="D51" s="19">
        <v>343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865</v>
      </c>
      <c r="C52" s="20">
        <v>372</v>
      </c>
      <c r="D52" s="20">
        <v>365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FEBRUARY 14,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866</v>
      </c>
      <c r="C57" s="19">
        <v>498</v>
      </c>
      <c r="D57" s="19">
        <v>505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867</v>
      </c>
      <c r="C58" s="19">
        <v>404</v>
      </c>
      <c r="D58" s="19">
        <v>408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868</v>
      </c>
      <c r="C59" s="19">
        <v>559</v>
      </c>
      <c r="D59" s="19">
        <v>569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869</v>
      </c>
      <c r="C60" s="20">
        <v>394</v>
      </c>
      <c r="D60" s="20">
        <v>394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FEBRUARY 14,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392</v>
      </c>
      <c r="C65" s="24">
        <v>507</v>
      </c>
      <c r="D65" s="25">
        <v>540</v>
      </c>
      <c r="E65" s="26">
        <v>556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287</v>
      </c>
      <c r="D66" s="29">
        <v>458</v>
      </c>
      <c r="E66" s="30">
        <v>526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333</v>
      </c>
      <c r="E67" s="30">
        <v>473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"COA TIER STRUCTURE ON "&amp;'OPTIONS - MARGIN INTERVALS'!A1</f>
        <v>COA TIER STRUCTURE ON FEBRUARY 14,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870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8"/>
      <c r="C6" s="96" t="s">
        <v>871</v>
      </c>
      <c r="D6" s="95">
        <v>202304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8"/>
      <c r="C7" s="6" t="s">
        <v>872</v>
      </c>
      <c r="D7" s="9">
        <v>202305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5"/>
      <c r="C8" s="7" t="s">
        <v>873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7" t="str">
        <f>"INTRA-COMMODITY SPREAD CHARGES - MONTHLY BUTTERFLY ON "&amp;'OPTIONS - MARGIN INTERVALS'!A1</f>
        <v>INTRA-COMMODITY SPREAD CHARGES - MONTHLY BUTTERFLY ON FEBRUARY 14, 2023</v>
      </c>
      <c r="B10" s="128"/>
      <c r="C10" s="128"/>
      <c r="D10" s="128"/>
      <c r="E10" s="12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9" t="s">
        <v>2</v>
      </c>
      <c r="C11" s="131" t="s">
        <v>3</v>
      </c>
      <c r="D11" s="131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0"/>
      <c r="C12" s="141"/>
      <c r="D12" s="14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874</v>
      </c>
      <c r="C13" s="13">
        <v>3422</v>
      </c>
      <c r="D13" s="13">
        <v>3405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875</v>
      </c>
      <c r="C14" s="14">
        <v>2949</v>
      </c>
      <c r="D14" s="14">
        <v>2935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7" t="str">
        <f>"INTRA-COMMODITY SPREAD CHARGES - INTER-MONTH STRATEGY ON "&amp;'OPTIONS - MARGIN INTERVALS'!A1</f>
        <v>INTRA-COMMODITY SPREAD CHARGES - INTER-MONTH STRATEGY ON FEBRUARY 14, 2023</v>
      </c>
      <c r="B16" s="128"/>
      <c r="C16" s="128"/>
      <c r="D16" s="128"/>
      <c r="E16" s="128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3" t="s">
        <v>0</v>
      </c>
      <c r="C17" s="13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4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1944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"CRA TIER STRUCTURE ON "&amp;'OPTIONS - MARGIN INTERVALS'!A1</f>
        <v>CRA TIER STRUCTURE ON FEBRUARY 14,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876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877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2</v>
      </c>
      <c r="C7" s="8" t="s">
        <v>878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879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3</v>
      </c>
      <c r="C9" s="8" t="s">
        <v>880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8"/>
      <c r="C10" s="6" t="s">
        <v>881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8"/>
      <c r="C11" s="6" t="s">
        <v>882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883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7">
        <v>4</v>
      </c>
      <c r="C13" s="9" t="s">
        <v>884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8"/>
      <c r="C14" s="6" t="s">
        <v>885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8"/>
      <c r="C15" s="6" t="s">
        <v>886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887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7" t="str">
        <f>"INTRA-COMMODITY SPREAD CHARGES - QUARTELY BUTTERFLY ON "&amp;'OPTIONS - MARGIN INTERVALS'!A1</f>
        <v>INTRA-COMMODITY SPREAD CHARGES - QUARTELY BUTTERFLY ON FEBRUARY 14, 2023</v>
      </c>
      <c r="B18" s="128"/>
      <c r="C18" s="128"/>
      <c r="D18" s="128"/>
      <c r="E18" s="12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0"/>
      <c r="C20" s="141"/>
      <c r="D20" s="14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15</v>
      </c>
      <c r="D21" s="12">
        <v>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0</v>
      </c>
      <c r="D23" s="13">
        <v>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323</v>
      </c>
      <c r="D25" s="13">
        <v>327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422</v>
      </c>
      <c r="D26" s="13">
        <v>427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438</v>
      </c>
      <c r="D27" s="13">
        <v>437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440</v>
      </c>
      <c r="D28" s="13">
        <v>438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433</v>
      </c>
      <c r="D29" s="13">
        <v>434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428</v>
      </c>
      <c r="D30" s="14">
        <v>428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7" t="str">
        <f>"INTRA-COMMODITY SPREAD CHARGES - SIX-MONTHLY BUTTERFLY ON "&amp;'OPTIONS - MARGIN INTERVALS'!A1</f>
        <v>INTRA-COMMODITY SPREAD CHARGES - SIX-MONTHLY BUTTERFLY ON FEBRUARY 14, 2023</v>
      </c>
      <c r="B32" s="128"/>
      <c r="C32" s="128"/>
      <c r="D32" s="128"/>
      <c r="E32" s="12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3" t="s">
        <v>2</v>
      </c>
      <c r="C33" s="135" t="s">
        <v>3</v>
      </c>
      <c r="D33" s="135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4"/>
      <c r="C34" s="136"/>
      <c r="D34" s="136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672</v>
      </c>
      <c r="D35" s="19">
        <v>662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583</v>
      </c>
      <c r="D36" s="19">
        <v>571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163</v>
      </c>
      <c r="D37" s="19">
        <v>167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79</v>
      </c>
      <c r="D38" s="19">
        <v>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414</v>
      </c>
      <c r="D39" s="19">
        <v>409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343</v>
      </c>
      <c r="D40" s="19">
        <v>339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344</v>
      </c>
      <c r="D41" s="19">
        <v>339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364</v>
      </c>
      <c r="D42" s="20">
        <v>350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7" t="str">
        <f>"INTRA-COMMODITY SPREAD CHARGES - NINE-MONTHLY BUTTERFLY ON "&amp;'OPTIONS - MARGIN INTERVALS'!A1</f>
        <v>INTRA-COMMODITY SPREAD CHARGES - NINE-MONTHLY BUTTERFLY ON FEBRUARY 14, 2023</v>
      </c>
      <c r="B44" s="128"/>
      <c r="C44" s="128"/>
      <c r="D44" s="128"/>
      <c r="E44" s="1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3" t="s">
        <v>2</v>
      </c>
      <c r="C45" s="135" t="s">
        <v>3</v>
      </c>
      <c r="D45" s="135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4"/>
      <c r="C46" s="136"/>
      <c r="D46" s="136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833</v>
      </c>
      <c r="D47" s="19">
        <v>826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67</v>
      </c>
      <c r="D48" s="19">
        <v>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410</v>
      </c>
      <c r="D49" s="19">
        <v>417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307</v>
      </c>
      <c r="D50" s="19">
        <v>311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555</v>
      </c>
      <c r="D51" s="19">
        <v>552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395</v>
      </c>
      <c r="D52" s="20">
        <v>395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7" t="str">
        <f>"INTRA-COMMODITY SPREAD CHARGES - YEARLY BUTTERFLY ON "&amp;'OPTIONS - MARGIN INTERVALS'!A1</f>
        <v>INTRA-COMMODITY SPREAD CHARGES - YEARLY BUTTERFLY ON FEBRUARY 14, 2023</v>
      </c>
      <c r="B54" s="128"/>
      <c r="C54" s="128"/>
      <c r="D54" s="128"/>
      <c r="E54" s="12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3" t="s">
        <v>2</v>
      </c>
      <c r="C55" s="135" t="s">
        <v>3</v>
      </c>
      <c r="D55" s="135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4"/>
      <c r="C56" s="136"/>
      <c r="D56" s="136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278</v>
      </c>
      <c r="D57" s="19">
        <v>295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306</v>
      </c>
      <c r="D58" s="19">
        <v>312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616</v>
      </c>
      <c r="D59" s="19">
        <v>625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423</v>
      </c>
      <c r="D60" s="20">
        <v>432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7" t="str">
        <f>"INTRA-COMMODITY SPREAD CHARGES - INTER-MONTH STRATEGY ON "&amp;'OPTIONS - MARGIN INTERVALS'!A1</f>
        <v>INTRA-COMMODITY SPREAD CHARGES - INTER-MONTH STRATEGY ON FEBRUARY 14, 2023</v>
      </c>
      <c r="B62" s="128"/>
      <c r="C62" s="128"/>
      <c r="D62" s="128"/>
      <c r="E62" s="12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3" t="s">
        <v>0</v>
      </c>
      <c r="B63" s="142">
        <v>1</v>
      </c>
      <c r="C63" s="142">
        <v>2</v>
      </c>
      <c r="D63" s="142">
        <v>3</v>
      </c>
      <c r="E63" s="135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4"/>
      <c r="B64" s="143"/>
      <c r="C64" s="143">
        <v>2</v>
      </c>
      <c r="D64" s="143">
        <v>3</v>
      </c>
      <c r="E64" s="144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370</v>
      </c>
      <c r="C65" s="24">
        <v>458</v>
      </c>
      <c r="D65" s="25">
        <v>465</v>
      </c>
      <c r="E65" s="26">
        <v>462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380</v>
      </c>
      <c r="D66" s="29">
        <v>529</v>
      </c>
      <c r="E66" s="30">
        <v>540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461</v>
      </c>
      <c r="E67" s="30">
        <v>566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262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"SDV TIER STRUCTURE ON "&amp;'OPTIONS - MARGIN INTERVALS'!A1</f>
        <v>SDV TIER STRUCTURE ON FEBRUARY 14,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7">
        <v>3</v>
      </c>
      <c r="C7" s="8" t="s">
        <v>918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8"/>
      <c r="C8" s="6" t="s">
        <v>919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5"/>
      <c r="C9" s="7" t="s">
        <v>920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7" t="str">
        <f>"INTRA-COMMODITY SPREAD CHARGES - INTER-MONTH STRATEGY ON "&amp;'OPTIONS - MARGIN INTERVALS'!A1</f>
        <v>INTRA-COMMODITY SPREAD CHARGES - INTER-MONTH STRATEGY ON FEBRUARY 14, 2023</v>
      </c>
      <c r="B11" s="128"/>
      <c r="C11" s="128"/>
      <c r="D11" s="128"/>
      <c r="E11" s="128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3" t="s">
        <v>0</v>
      </c>
      <c r="B12" s="142">
        <v>1</v>
      </c>
      <c r="C12" s="142">
        <v>2</v>
      </c>
      <c r="D12" s="135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4"/>
      <c r="B13" s="143"/>
      <c r="C13" s="143">
        <v>2</v>
      </c>
      <c r="D13" s="144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169</v>
      </c>
      <c r="D14" s="26">
        <v>156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156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6"/>
      <c r="B1" s="126"/>
      <c r="C1" s="126"/>
      <c r="D1" s="126"/>
      <c r="E1" s="1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7" t="str">
        <f>"SXF TIER STRUCTURE ON "&amp;'OPTIONS - MARGIN INTERVALS'!A1</f>
        <v>SXF TIER STRUCTURE ON FEBRUARY 14, 2023</v>
      </c>
      <c r="B2" s="128"/>
      <c r="C2" s="128"/>
      <c r="D2" s="128"/>
      <c r="E2" s="12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9" t="s">
        <v>36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0"/>
      <c r="C4" s="132"/>
      <c r="D4" s="13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8" t="s">
        <v>921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8"/>
      <c r="C6" s="6" t="s">
        <v>922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8"/>
      <c r="C7" s="6" t="s">
        <v>923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924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7">
        <v>2</v>
      </c>
      <c r="C9" s="8" t="s">
        <v>925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5"/>
      <c r="C10" s="7" t="s">
        <v>926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7">
        <v>3</v>
      </c>
      <c r="C11" s="8" t="s">
        <v>927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5"/>
      <c r="C12" s="7" t="s">
        <v>928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7" t="str">
        <f>"INTRA-COMMODITY SPREAD CHARGES - INTER-MONTH STRATEGY ON "&amp;'OPTIONS - MARGIN INTERVALS'!A1</f>
        <v>INTRA-COMMODITY SPREAD CHARGES - INTER-MONTH STRATEGY ON FEBRUARY 14, 2023</v>
      </c>
      <c r="B14" s="128"/>
      <c r="C14" s="128"/>
      <c r="D14" s="128"/>
      <c r="E14" s="12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3" t="s">
        <v>0</v>
      </c>
      <c r="B15" s="146">
        <v>1</v>
      </c>
      <c r="C15" s="146">
        <v>2</v>
      </c>
      <c r="D15" s="131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4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1869</v>
      </c>
      <c r="D17" s="26">
        <v>3629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840</v>
      </c>
      <c r="D18" s="30">
        <v>3809</v>
      </c>
      <c r="E18" s="3"/>
    </row>
    <row r="19" spans="1:5" ht="15" customHeight="1" thickBot="1">
      <c r="A19" s="32">
        <v>3</v>
      </c>
      <c r="B19" s="33"/>
      <c r="C19" s="34"/>
      <c r="D19" s="36">
        <v>3207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8"/>
      <c r="B1" s="149"/>
      <c r="C1" s="149"/>
      <c r="D1" s="150"/>
    </row>
    <row r="2" spans="1:4" ht="50.1" customHeight="1" thickBot="1">
      <c r="A2" s="151" t="str">
        <f>"INTRA-COMMODITY (Inter-Month) SPREAD CHARGES EFFECTIVE ON "&amp;'OPTIONS - MARGIN INTERVALS'!A1</f>
        <v>INTRA-COMMODITY (Inter-Month) SPREAD CHARGES EFFECTIVE ON FEBRUARY 14, 2023</v>
      </c>
      <c r="B2" s="152"/>
      <c r="C2" s="152"/>
      <c r="D2" s="153"/>
    </row>
    <row r="3" spans="1:4" ht="12.75" customHeight="1">
      <c r="A3" s="154" t="s">
        <v>17</v>
      </c>
      <c r="B3" s="156" t="s">
        <v>12</v>
      </c>
      <c r="C3" s="156" t="s">
        <v>18</v>
      </c>
      <c r="D3" s="156" t="s">
        <v>19</v>
      </c>
    </row>
    <row r="4" spans="1:4" ht="30" customHeight="1" thickBot="1">
      <c r="A4" s="155"/>
      <c r="B4" s="157"/>
      <c r="C4" s="157"/>
      <c r="D4" s="157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8" t="str">
        <f>"SHARE FUTURES INTRA-COMMODITY (Inter-Month) SPREAD CHARGES EFFECTIVE ON "&amp;'OPTIONS - MARGIN INTERVALS'!A1</f>
        <v>SHARE FUTURES INTRA-COMMODITY (Inter-Month) SPREAD CHARGES EFFECTIVE ON FEBRUARY 14, 2023</v>
      </c>
      <c r="B30" s="159"/>
      <c r="C30" s="159"/>
      <c r="D30" s="160"/>
    </row>
    <row r="31" spans="1:4" ht="15" customHeight="1">
      <c r="A31" s="154" t="s">
        <v>17</v>
      </c>
      <c r="B31" s="156" t="s">
        <v>12</v>
      </c>
      <c r="C31" s="156" t="s">
        <v>18</v>
      </c>
      <c r="D31" s="156" t="s">
        <v>19</v>
      </c>
    </row>
    <row r="32" spans="1:4" ht="15.75" thickBot="1">
      <c r="A32" s="155"/>
      <c r="B32" s="157"/>
      <c r="C32" s="157"/>
      <c r="D32" s="157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509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365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505</v>
      </c>
      <c r="C69" s="67">
        <v>75</v>
      </c>
      <c r="D69" s="68">
        <v>75</v>
      </c>
    </row>
    <row r="70" spans="1:4" ht="15">
      <c r="A70" s="65" t="s">
        <v>770</v>
      </c>
      <c r="B70" s="69" t="s">
        <v>357</v>
      </c>
      <c r="C70" s="67">
        <v>75</v>
      </c>
      <c r="D70" s="68">
        <v>75</v>
      </c>
    </row>
    <row r="71" spans="1:4" ht="15">
      <c r="A71" s="65" t="s">
        <v>771</v>
      </c>
      <c r="B71" s="69" t="s">
        <v>373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385</v>
      </c>
      <c r="C73" s="67">
        <v>75</v>
      </c>
      <c r="D73" s="68">
        <v>75</v>
      </c>
    </row>
    <row r="74" spans="1:4" ht="15">
      <c r="A74" s="65" t="s">
        <v>774</v>
      </c>
      <c r="B74" s="69" t="s">
        <v>389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393</v>
      </c>
      <c r="C76" s="67">
        <v>75</v>
      </c>
      <c r="D76" s="68">
        <v>75</v>
      </c>
    </row>
    <row r="77" spans="1:4" ht="15">
      <c r="A77" s="65" t="s">
        <v>777</v>
      </c>
      <c r="B77" s="69" t="s">
        <v>397</v>
      </c>
      <c r="C77" s="67">
        <v>75</v>
      </c>
      <c r="D77" s="68">
        <v>75</v>
      </c>
    </row>
    <row r="78" spans="1:4" ht="15">
      <c r="A78" s="65" t="s">
        <v>778</v>
      </c>
      <c r="B78" s="69" t="s">
        <v>399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413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435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455</v>
      </c>
      <c r="C87" s="67">
        <v>75</v>
      </c>
      <c r="D87" s="68">
        <v>75</v>
      </c>
    </row>
    <row r="88" spans="1:4" ht="15">
      <c r="A88" s="65" t="s">
        <v>788</v>
      </c>
      <c r="B88" s="69" t="s">
        <v>453</v>
      </c>
      <c r="C88" s="67">
        <v>75</v>
      </c>
      <c r="D88" s="68">
        <v>75</v>
      </c>
    </row>
    <row r="89" spans="1:4" ht="15">
      <c r="A89" s="65" t="s">
        <v>789</v>
      </c>
      <c r="B89" s="69" t="s">
        <v>361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467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483</v>
      </c>
      <c r="C97" s="67">
        <v>75</v>
      </c>
      <c r="D97" s="68">
        <v>75</v>
      </c>
    </row>
    <row r="98" spans="1:4" ht="15">
      <c r="A98" s="65" t="s">
        <v>798</v>
      </c>
      <c r="B98" s="69" t="s">
        <v>485</v>
      </c>
      <c r="C98" s="67">
        <v>75</v>
      </c>
      <c r="D98" s="68">
        <v>75</v>
      </c>
    </row>
    <row r="99" spans="1:4" ht="15">
      <c r="A99" s="65" t="s">
        <v>799</v>
      </c>
      <c r="B99" s="69" t="s">
        <v>493</v>
      </c>
      <c r="C99" s="67">
        <v>75</v>
      </c>
      <c r="D99" s="68">
        <v>75</v>
      </c>
    </row>
    <row r="100" spans="1:4" ht="15">
      <c r="A100" s="65" t="s">
        <v>800</v>
      </c>
      <c r="B100" s="69" t="s">
        <v>503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525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75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545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241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549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119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123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181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581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437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595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601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289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597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637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629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159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325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645</v>
      </c>
      <c r="C127" s="67">
        <v>75</v>
      </c>
      <c r="D127" s="68">
        <v>75</v>
      </c>
    </row>
    <row r="128" spans="1:4" ht="15">
      <c r="A128" s="65" t="s">
        <v>828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829</v>
      </c>
      <c r="B129" s="69" t="s">
        <v>651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2023-02-13T16:08:32Z</dcterms:modified>
  <cp:category/>
  <cp:version/>
  <cp:contentType/>
  <cp:contentStatus/>
</cp:coreProperties>
</file>