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300" tabRatio="769" firstSheet="14" activeTab="19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A - INTRA-COMMODITY" sheetId="24" r:id="rId5"/>
    <sheet name="CRA - INTRA-COMMODITY" sheetId="15" r:id="rId6"/>
    <sheet name="SDV - INTRA-COMMODITY" sheetId="18" r:id="rId7"/>
    <sheet name="SXF - INTRA-COMMODITY" sheetId="19" r:id="rId8"/>
    <sheet name="FUTURES - INTRA-COMMODITY" sheetId="7" r:id="rId9"/>
    <sheet name="FUTURES - INTER-COMMODITY" sheetId="9" r:id="rId10"/>
    <sheet name="OPTIONS - INTERVALLES DE MARGE" sheetId="10" r:id="rId11"/>
    <sheet name="CAT - INTERVALLES DE MARGE" sheetId="11" r:id="rId12"/>
    <sheet name="CAT SUR ACTIONS - INTERVALLES" sheetId="12" r:id="rId13"/>
    <sheet name="BAX - INTRA-MARCHANDISES" sheetId="3" r:id="rId14"/>
    <sheet name="COA - INTRA-MARCHANDISES" sheetId="25" r:id="rId15"/>
    <sheet name="CRA - INTRA-MARCHANDISES" sheetId="14" r:id="rId16"/>
    <sheet name="SDV - INTRA-MARCHANDISES" sheetId="20" r:id="rId17"/>
    <sheet name="SXF - INTRA-MARCHANDISES" sheetId="21" r:id="rId18"/>
    <sheet name="CAT - INTRA-MARCHANDISES" sheetId="8" r:id="rId19"/>
    <sheet name="CAT - INTER-MARCHANDISES" sheetId="13" r:id="rId20"/>
  </sheets>
  <definedNames>
    <definedName name="_xlnm.Print_Area" localSheetId="13">'BAX - INTRA-MARCHANDISES'!$A$1:$E$68</definedName>
    <definedName name="_xlnm.Print_Area" localSheetId="19">'CAT - INTER-MARCHANDISES'!$A$1:$C$12</definedName>
    <definedName name="_xlnm.Print_Area" localSheetId="11">'CAT - INTERVALLES DE MARGE'!$A$1:$D$40</definedName>
    <definedName name="_xlnm.Print_Area" localSheetId="18">'CAT - INTRA-MARCHANDISES'!$A$1:$D$175</definedName>
    <definedName name="_xlnm.Print_Area" localSheetId="12">'CAT SUR ACTIONS - INTERVALLES'!$A$1:$D$134</definedName>
    <definedName name="_xlnm.Print_Area" localSheetId="9">'FUTURES - INTER-COMMODITY'!$A$1:$C$12</definedName>
    <definedName name="_xlnm.Print_Area" localSheetId="8">'FUTURES - INTRA-COMMODITY'!$A$1:$D$175</definedName>
    <definedName name="_xlnm.Print_Area" localSheetId="1">'FUTURES - MARGIN INTERVALS'!$A$1:$D$40</definedName>
    <definedName name="_xlnm.Print_Area" localSheetId="10">'OPTIONS - INTERVALLES DE MARGE'!$A$1:$F$338</definedName>
    <definedName name="_xlnm.Print_Area" localSheetId="0">'OPTIONS - MARGIN INTERVALS'!$A$1:$F$338</definedName>
    <definedName name="_xlnm.Print_Area" localSheetId="2">'SHARE FUTURES - MARGIN INTERVAL'!$A$1:$D$134</definedName>
    <definedName name="_xlnm.Print_Area" localSheetId="7">'SXF - INTRA-COMMODITY'!$A$1:$E$20</definedName>
    <definedName name="_xlnm.Print_Area" localSheetId="17">'SXF - INTRA-MARCHANDISES'!$A$1:$E$20</definedName>
  </definedNames>
  <calcPr calcId="162913"/>
</workbook>
</file>

<file path=xl/sharedStrings.xml><?xml version="1.0" encoding="utf-8"?>
<sst xmlns="http://schemas.openxmlformats.org/spreadsheetml/2006/main" count="2618" uniqueCount="1026">
  <si>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</si>
  <si>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</si>
  <si>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</si>
  <si>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</si>
  <si>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</si>
  <si>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</si>
  <si>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</si>
  <si>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</si>
  <si>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</si>
  <si>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</si>
  <si>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</si>
  <si>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</si>
  <si>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</si>
  <si>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</si>
  <si>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</si>
  <si>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</si>
  <si>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</si>
  <si>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</si>
  <si>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</si>
  <si>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</si>
  <si>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</si>
  <si>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</si>
  <si>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</si>
  <si>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</si>
  <si>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</si>
  <si>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</si>
  <si>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</si>
  <si>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</si>
  <si>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</si>
  <si>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</si>
  <si>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</si>
  <si>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</si>
  <si>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</si>
  <si>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</si>
  <si>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</si>
  <si>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</si>
  <si>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</si>
  <si>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</si>
  <si>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</si>
  <si>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FEBRUARY 7, 2023</t>
  </si>
  <si>
    <t>ABX</t>
  </si>
  <si>
    <t>Barrick Gold Corporation</t>
  </si>
  <si>
    <t>AC</t>
  </si>
  <si>
    <t>Air Canada</t>
  </si>
  <si>
    <t>ACB</t>
  </si>
  <si>
    <t xml:space="preserve">Aurora Cannabis Inc. 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</si>
  <si>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</si>
  <si>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</si>
  <si>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</si>
  <si>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</si>
  <si>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</si>
  <si>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</si>
  <si>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</si>
  <si>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</si>
  <si>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</si>
  <si>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</si>
  <si>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</si>
  <si>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</si>
  <si>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</si>
  <si>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</si>
  <si>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</si>
  <si>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</si>
  <si>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</si>
  <si>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</si>
  <si>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</si>
  <si>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</si>
  <si>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</si>
  <si>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</si>
  <si>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</si>
  <si>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</si>
  <si>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ASTL</t>
  </si>
  <si>
    <t>Algoma Steel Group Inc.</t>
  </si>
  <si>
    <t>AT</t>
  </si>
  <si>
    <t>AcuityAds Holdings Inc.</t>
  </si>
  <si>
    <t>ATD</t>
  </si>
  <si>
    <t>Alimentation Couche-Tard Inc.</t>
  </si>
  <si>
    <t>ATS</t>
  </si>
  <si>
    <t>ATS Corporation</t>
  </si>
  <si>
    <t>ATZ</t>
  </si>
  <si>
    <t>Aritzia Inc.</t>
  </si>
  <si>
    <t>AX.UN</t>
  </si>
  <si>
    <t>Artis Real Estate Investment Trust</t>
  </si>
  <si>
    <t>BAM</t>
  </si>
  <si>
    <t>Brookfield Asset Management Ltd. Cl A</t>
  </si>
  <si>
    <t>BB</t>
  </si>
  <si>
    <t>BlackBerry Limited</t>
  </si>
  <si>
    <t>BBD.B</t>
  </si>
  <si>
    <t>Bombardier Inc. Class B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</si>
  <si>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</si>
  <si>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</si>
  <si>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</si>
  <si>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</si>
  <si>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</si>
  <si>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</si>
  <si>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</si>
  <si>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</si>
  <si>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</si>
  <si>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</si>
  <si>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</si>
  <si>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</si>
  <si>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</si>
  <si>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</t>
  </si>
  <si>
    <t>BIR</t>
  </si>
  <si>
    <t>Birchcliff Energy Ltd.</t>
  </si>
  <si>
    <t>BITF</t>
  </si>
  <si>
    <t>Bitfarms Ltd.</t>
  </si>
  <si>
    <t>BLDP</t>
  </si>
  <si>
    <t>Ballard Power Systems Inc.</t>
  </si>
  <si>
    <t>BLX</t>
  </si>
  <si>
    <t>Boralex Inc. Class A Shares</t>
  </si>
  <si>
    <t>BMO</t>
  </si>
  <si>
    <t>Bank of Montreal</t>
  </si>
  <si>
    <t>BN</t>
  </si>
  <si>
    <t>Brookfied Corporation</t>
  </si>
  <si>
    <t>BN1</t>
  </si>
  <si>
    <t>Brookfield Asset Management Inc. Cl A (adjusted)</t>
  </si>
  <si>
    <t>BNS</t>
  </si>
  <si>
    <t>Bank of Nova Scotia (The)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</si>
  <si>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</si>
  <si>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</si>
  <si>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</si>
  <si>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</si>
  <si>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</si>
  <si>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</si>
  <si>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</si>
  <si>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</si>
  <si>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</si>
  <si>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</si>
  <si>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</si>
  <si>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</si>
  <si>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</si>
  <si>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</si>
  <si>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</si>
  <si>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</si>
  <si>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</si>
  <si>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</si>
  <si>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</si>
  <si>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</si>
  <si>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</si>
  <si>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</si>
  <si>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</si>
  <si>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</si>
  <si>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</si>
  <si>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</si>
  <si>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</si>
  <si>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</si>
  <si>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</si>
  <si>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</si>
  <si>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</si>
  <si>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</si>
  <si>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</si>
  <si>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</si>
  <si>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</si>
  <si>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</si>
  <si>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</si>
  <si>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</si>
  <si>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</si>
  <si>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</si>
  <si>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</si>
  <si>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</si>
  <si>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</si>
  <si>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</si>
  <si>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</si>
  <si>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</si>
  <si>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</si>
  <si>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</si>
  <si>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</si>
  <si>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</si>
  <si>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</si>
  <si>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</si>
  <si>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</si>
  <si>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</si>
  <si>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</si>
  <si>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</si>
  <si>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</si>
  <si>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</si>
  <si>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</si>
  <si>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</si>
  <si>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</si>
  <si>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</si>
  <si>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</si>
  <si>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</si>
  <si>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</si>
  <si>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</si>
  <si>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</si>
  <si>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</si>
  <si>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</si>
  <si>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</si>
  <si>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CVE</t>
  </si>
  <si>
    <t>Cenovus Energy Inc.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</si>
  <si>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</si>
  <si>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</si>
  <si>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</si>
  <si>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</si>
  <si>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</si>
  <si>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</si>
  <si>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DFY</t>
  </si>
  <si>
    <t>Definity Financial Corporation</t>
  </si>
  <si>
    <t>DII.B</t>
  </si>
  <si>
    <t>Dorel Industries Inc. cl B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</si>
  <si>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</si>
  <si>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</si>
  <si>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</si>
  <si>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</si>
  <si>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</si>
  <si>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</si>
  <si>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</si>
  <si>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</si>
  <si>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</si>
  <si>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</si>
  <si>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</si>
  <si>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</si>
  <si>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</si>
  <si>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</si>
  <si>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</si>
  <si>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</si>
  <si>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</si>
  <si>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</si>
  <si>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</si>
  <si>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</si>
  <si>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</si>
  <si>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</si>
  <si>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</si>
  <si>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</si>
  <si>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</si>
  <si>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</si>
  <si>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</si>
  <si>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</si>
  <si>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</si>
  <si>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</si>
  <si>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</si>
  <si>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</si>
  <si>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</si>
  <si>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</si>
  <si>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</si>
  <si>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</si>
  <si>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</si>
  <si>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</si>
  <si>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</si>
  <si>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</si>
  <si>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</si>
  <si>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</si>
  <si>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</si>
  <si>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</si>
  <si>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</si>
  <si>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</si>
  <si>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</si>
  <si>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</si>
  <si>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</si>
  <si>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</si>
  <si>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</si>
  <si>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</si>
  <si>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FEC</t>
  </si>
  <si>
    <t>Frontera Energy Corporation</t>
  </si>
  <si>
    <t>FIL</t>
  </si>
  <si>
    <t>Filo Mining Corp.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</si>
  <si>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</si>
  <si>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</si>
  <si>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</si>
  <si>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</si>
  <si>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</si>
  <si>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</si>
  <si>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</si>
  <si>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</si>
  <si>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</si>
  <si>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</si>
  <si>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</si>
  <si>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</si>
  <si>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</si>
  <si>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</si>
  <si>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</si>
  <si>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</si>
  <si>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</si>
  <si>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</si>
  <si>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</si>
  <si>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</si>
  <si>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</si>
  <si>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</si>
  <si>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</si>
  <si>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</si>
  <si>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GLO</t>
  </si>
  <si>
    <t>Global Atomic Corporation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</si>
  <si>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</si>
  <si>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</si>
  <si>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</si>
  <si>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</si>
  <si>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</si>
  <si>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</si>
  <si>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</si>
  <si>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</si>
  <si>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</si>
  <si>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</si>
  <si>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</si>
  <si>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</si>
  <si>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HCG</t>
  </si>
  <si>
    <t>Home Capital Group Inc.</t>
  </si>
  <si>
    <t>HEXO2</t>
  </si>
  <si>
    <t>HEXO Corp. (CA) (adjusted)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</si>
  <si>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</si>
  <si>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</si>
  <si>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</si>
  <si>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</si>
  <si>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</si>
  <si>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</t>
  </si>
  <si>
    <t>HND</t>
  </si>
  <si>
    <t>BetaPro Natural Gas Inverse Levr</t>
  </si>
  <si>
    <t>HNU</t>
  </si>
  <si>
    <t>BetaPro Natural Gas Leveraged Daily Bull ETF</t>
  </si>
  <si>
    <t>HOD</t>
  </si>
  <si>
    <t>BetaPro Crude Oil Inverse Levera</t>
  </si>
  <si>
    <t>HOG</t>
  </si>
  <si>
    <t>Horizons Pipelines &amp; Energy Services Index ETF</t>
  </si>
  <si>
    <t>HOT.UN</t>
  </si>
  <si>
    <t>American Hotel Income Properties REIT LP (Converge)</t>
  </si>
  <si>
    <t>HPR</t>
  </si>
  <si>
    <t>Horizons Active Preferred Share ETF</t>
  </si>
  <si>
    <t>HR.UN</t>
  </si>
  <si>
    <t>H&amp;R Real Estate Investment Trust (Converge)</t>
  </si>
  <si>
    <t>HUT</t>
  </si>
  <si>
    <t>Hut 8 Mining Corp.</t>
  </si>
  <si>
    <t>HWX</t>
  </si>
  <si>
    <t>Headwater Exploration Inc.</t>
  </si>
  <si>
    <t>HXQ</t>
  </si>
  <si>
    <t>Horizons Nasdaq 100 Index ETF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</si>
  <si>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</si>
  <si>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</si>
  <si>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</si>
  <si>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</si>
  <si>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</si>
  <si>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</si>
  <si>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</si>
  <si>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</si>
  <si>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</si>
  <si>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</si>
  <si>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</si>
  <si>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</si>
  <si>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</si>
  <si>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</si>
  <si>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</si>
  <si>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</si>
  <si>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IPL2</t>
  </si>
  <si>
    <t>Inter Pipeline Ltd. (CA) (adjusted)</t>
  </si>
  <si>
    <t>IVN</t>
  </si>
  <si>
    <t>Ivanhoe Mines Ltd.</t>
  </si>
  <si>
    <t>K</t>
  </si>
  <si>
    <t>Kinross Gold Corporation</t>
  </si>
  <si>
    <t>KEY</t>
  </si>
  <si>
    <t>Keyera Corp.</t>
  </si>
  <si>
    <t>KMP.UN</t>
  </si>
  <si>
    <t>Killam Apartment Real Estate Investment Trust (Converge)</t>
  </si>
  <si>
    <t>KNT</t>
  </si>
  <si>
    <t>K92 Mining Inc.</t>
  </si>
  <si>
    <t>KRR</t>
  </si>
  <si>
    <t>Karora Resources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</si>
  <si>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</si>
  <si>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</si>
  <si>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</si>
  <si>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</si>
  <si>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</si>
  <si>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</si>
  <si>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</si>
  <si>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</si>
  <si>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</si>
  <si>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</si>
  <si>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</si>
  <si>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</si>
  <si>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</si>
  <si>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</si>
  <si>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</si>
  <si>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</si>
  <si>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</si>
  <si>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</si>
  <si>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</si>
  <si>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</si>
  <si>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LWRK1</t>
  </si>
  <si>
    <t>Lifeworks Inc. (CA) (adjusted)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</si>
  <si>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</si>
  <si>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</si>
  <si>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</si>
  <si>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</si>
  <si>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</si>
  <si>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</si>
  <si>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</si>
  <si>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</si>
  <si>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</si>
  <si>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</si>
  <si>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</si>
  <si>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</si>
  <si>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</si>
  <si>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</si>
  <si>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</si>
  <si>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</si>
  <si>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</si>
  <si>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</si>
  <si>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</si>
  <si>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</si>
  <si>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</si>
  <si>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</si>
  <si>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</si>
  <si>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</si>
  <si>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</si>
  <si>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</si>
  <si>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</si>
  <si>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</si>
  <si>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</si>
  <si>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</si>
  <si>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</si>
  <si>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</si>
  <si>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</si>
  <si>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</si>
  <si>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NPK</t>
  </si>
  <si>
    <t>Verde Agritech PLC</t>
  </si>
  <si>
    <t>NTR</t>
  </si>
  <si>
    <t>Nutrien Ltd.</t>
  </si>
  <si>
    <t>NVEI</t>
  </si>
  <si>
    <t>Nuvei Corporation Subordinate Voting Shares </t>
  </si>
  <si>
    <t>NWH.UN</t>
  </si>
  <si>
    <t>NorthWest Healthcare Properties Real Estate Investment Trust</t>
  </si>
  <si>
    <t>NXE</t>
  </si>
  <si>
    <t>NexGen Energy Ltd.</t>
  </si>
  <si>
    <t>OBE</t>
  </si>
  <si>
    <t>Obsidian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</si>
  <si>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</si>
  <si>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</si>
  <si>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</si>
  <si>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</si>
  <si>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</si>
  <si>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</si>
  <si>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</si>
  <si>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</si>
  <si>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</si>
  <si>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</si>
  <si>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</si>
  <si>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</si>
  <si>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</si>
  <si>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</si>
  <si>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</si>
  <si>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</si>
  <si>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</si>
  <si>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</si>
  <si>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</si>
  <si>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</si>
  <si>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</si>
  <si>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</si>
  <si>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</si>
  <si>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</si>
  <si>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</si>
  <si>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</si>
  <si>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PMZ.UN</t>
  </si>
  <si>
    <t>Primaris Real Estate Investment Trust</t>
  </si>
  <si>
    <t>POU</t>
  </si>
  <si>
    <t>Paramount Resources Ltd.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</si>
  <si>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</si>
  <si>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</si>
  <si>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</si>
  <si>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</si>
  <si>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</si>
  <si>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</si>
  <si>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</si>
  <si>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</si>
  <si>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</si>
  <si>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</si>
  <si>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</si>
  <si>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</si>
  <si>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</si>
  <si>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</si>
  <si>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</si>
  <si>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</si>
  <si>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</si>
  <si>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</si>
  <si>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</si>
  <si>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</si>
  <si>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</si>
  <si>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</si>
  <si>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</si>
  <si>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</si>
  <si>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RFP</t>
  </si>
  <si>
    <t>Resolute Forest Products Inc.</t>
  </si>
  <si>
    <t>RNW</t>
  </si>
  <si>
    <t>TransAlta Renewables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</si>
  <si>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</si>
  <si>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</si>
  <si>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</si>
  <si>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</si>
  <si>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</si>
  <si>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</si>
  <si>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</si>
  <si>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</si>
  <si>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</si>
  <si>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</si>
  <si>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</si>
  <si>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</si>
  <si>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</si>
  <si>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</si>
  <si>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</si>
  <si>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</si>
  <si>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</si>
  <si>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</si>
  <si>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</si>
  <si>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</si>
  <si>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</si>
  <si>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</si>
  <si>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</si>
  <si>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</si>
  <si>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</si>
  <si>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</si>
  <si>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SMU.UN</t>
  </si>
  <si>
    <t>Summit Industrial Income REIT</t>
  </si>
  <si>
    <t>SNC</t>
  </si>
  <si>
    <t>SNC-Lavalin Group Inc.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</si>
  <si>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</si>
  <si>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</si>
  <si>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</si>
  <si>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</si>
  <si>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</si>
  <si>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</si>
  <si>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</si>
  <si>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</si>
  <si>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</si>
  <si>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</si>
  <si>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</si>
  <si>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</si>
  <si>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</si>
  <si>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</si>
  <si>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</si>
  <si>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</si>
  <si>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SVI</t>
  </si>
  <si>
    <t>StorageVault Canada Inc.</t>
  </si>
  <si>
    <t>SVM</t>
  </si>
  <si>
    <t xml:space="preserve">Silvercorp Metals Inc. 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</si>
  <si>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</si>
  <si>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</si>
  <si>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</si>
  <si>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</si>
  <si>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</si>
  <si>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</si>
  <si>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</si>
  <si>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</si>
  <si>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</si>
  <si>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</si>
  <si>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</si>
  <si>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</si>
  <si>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</si>
  <si>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</si>
  <si>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</si>
  <si>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The Toronto-Dominion Bank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</si>
  <si>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</si>
  <si>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</si>
  <si>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</si>
  <si>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</si>
  <si>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</si>
  <si>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</si>
  <si>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</si>
  <si>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</si>
  <si>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</si>
  <si>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</si>
  <si>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</si>
  <si>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</si>
  <si>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</si>
  <si>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</si>
  <si>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</si>
  <si>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</si>
  <si>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</si>
  <si>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</si>
  <si>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</si>
  <si>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</si>
  <si>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TRP</t>
  </si>
  <si>
    <t>TC Energy Corporation</t>
  </si>
  <si>
    <t>TSU</t>
  </si>
  <si>
    <t>Trisura Group Ltd.</t>
  </si>
  <si>
    <t>TVE</t>
  </si>
  <si>
    <t>Tamarack Valley Energy Ltd.</t>
  </si>
  <si>
    <t>TXG</t>
  </si>
  <si>
    <t>Torex Gold Resources Inc.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</si>
  <si>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</si>
  <si>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</si>
  <si>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</si>
  <si>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</si>
  <si>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</si>
  <si>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</si>
  <si>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</si>
  <si>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</si>
  <si>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VFV</t>
  </si>
  <si>
    <t>Vanguard S&amp;P 500 Index ETF</t>
  </si>
  <si>
    <t>VGCX</t>
  </si>
  <si>
    <t>Victoria Gold Corp.</t>
  </si>
  <si>
    <t>VLNS1</t>
  </si>
  <si>
    <t>The Valens Company Inc. (CA) (adjusted)</t>
  </si>
  <si>
    <t>VOYG</t>
  </si>
  <si>
    <t>Voyager Digital Ltd.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</si>
  <si>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</si>
  <si>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</si>
  <si>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</si>
  <si>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</si>
  <si>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</si>
  <si>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</si>
  <si>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</si>
  <si>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</si>
  <si>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</si>
  <si>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</si>
  <si>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</si>
  <si>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</si>
  <si>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</si>
  <si>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</si>
  <si>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</si>
  <si>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</si>
  <si>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</si>
  <si>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</si>
  <si>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</si>
  <si>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</si>
  <si>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</si>
  <si>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</si>
  <si>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</si>
  <si>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</si>
  <si>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</si>
  <si>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</si>
  <si>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</si>
  <si>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</si>
  <si>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</si>
  <si>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</si>
  <si>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</si>
  <si>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</si>
  <si>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</si>
  <si>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</si>
  <si>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</si>
  <si>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</si>
  <si>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</si>
  <si>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</si>
  <si>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</si>
  <si>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</si>
  <si>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</si>
  <si>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</si>
  <si>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</si>
  <si>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</si>
  <si>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</si>
  <si>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</si>
  <si>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</si>
  <si>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</si>
  <si>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</si>
  <si>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</si>
  <si>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</si>
  <si>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</si>
  <si>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</si>
  <si>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</si>
  <si>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</si>
  <si>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</si>
  <si>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</si>
  <si>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</si>
  <si>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</si>
  <si>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</si>
  <si>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</si>
  <si>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</si>
  <si>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</si>
  <si>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</si>
  <si>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</si>
  <si>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</si>
  <si>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</si>
  <si>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</si>
  <si>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</si>
  <si>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</si>
  <si>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</si>
  <si>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</si>
  <si>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</si>
  <si>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</si>
  <si>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</si>
  <si>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</si>
  <si>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</si>
  <si>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</si>
  <si>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</si>
  <si>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</si>
  <si>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</si>
  <si>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</si>
  <si>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</si>
  <si>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</si>
  <si>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</si>
  <si>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</si>
  <si>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</si>
  <si>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</si>
  <si>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</si>
  <si>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</si>
  <si>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</si>
  <si>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</si>
  <si>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</si>
  <si>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</si>
  <si>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</si>
  <si>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</si>
  <si>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COA Tier 1</t>
  </si>
  <si>
    <t>One-Month CORRA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</si>
  <si>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</si>
  <si>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</si>
  <si>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</si>
  <si>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</si>
  <si>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</si>
  <si>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</si>
  <si>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</si>
  <si>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</si>
  <si>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</si>
  <si>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</si>
  <si>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</si>
  <si>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</si>
  <si>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</si>
  <si>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</si>
  <si>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</si>
  <si>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</si>
  <si>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</si>
  <si>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</si>
  <si>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</si>
  <si>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</si>
  <si>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</si>
  <si>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SXD</t>
  </si>
  <si>
    <t xml:space="preserve">S&amp;P/TSX Composite Energy GICS Sector Total Return Index Futures </t>
  </si>
  <si>
    <t>SXF</t>
  </si>
  <si>
    <t>S&amp;P/TSX 60 Index Futures</t>
  </si>
  <si>
    <t>SXG</t>
  </si>
  <si>
    <t xml:space="preserve">S&amp;P/TSX Composite Financials GICS Level Sector Total Return Index Futures 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</si>
  <si>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</si>
  <si>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</si>
  <si>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</si>
  <si>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</si>
  <si>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</si>
  <si>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</si>
  <si>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SXR</t>
  </si>
  <si>
    <t xml:space="preserve">S&amp;P/TSX Composite Real Estate GICS Sector Total Return Index Futures </t>
  </si>
  <si>
    <t>SXS</t>
  </si>
  <si>
    <t xml:space="preserve">S&amp;P/TSX Composite Media GICS Industry Group Total Return Index Futures </t>
  </si>
  <si>
    <t>SXT</t>
  </si>
  <si>
    <t xml:space="preserve">S&amp;P/TSX Composite Telecom Services GICS Level Sector Total Return Index Futures </t>
  </si>
  <si>
    <t>SXU</t>
  </si>
  <si>
    <t>S&amp;P/TSX Capped Utilities Index Futures</t>
  </si>
  <si>
    <t>SXW</t>
  </si>
  <si>
    <t xml:space="preserve">S&amp;P/TSX Composite Insurance GICS Industry Group Total Return Index Futures </t>
  </si>
  <si>
    <t>SXY</t>
  </si>
  <si>
    <t>S&amp;P/TSX Capped Energy Index Futures</t>
  </si>
  <si>
    <t>FAA</t>
  </si>
  <si>
    <t>FAE</t>
  </si>
  <si>
    <t>FAL</t>
  </si>
  <si>
    <t>FAX</t>
  </si>
  <si>
    <t>FBA</t>
  </si>
  <si>
    <t>FBC</t>
  </si>
  <si>
    <t>FBN</t>
  </si>
  <si>
    <t>FBO</t>
  </si>
  <si>
    <t>FCB</t>
  </si>
  <si>
    <t>FCG</t>
  </si>
  <si>
    <t>FCL</t>
  </si>
  <si>
    <t>FCN</t>
  </si>
  <si>
    <t>FCQ</t>
  </si>
  <si>
    <t>FCT</t>
  </si>
  <si>
    <t>FCX</t>
  </si>
  <si>
    <t>FDO</t>
  </si>
  <si>
    <t>FEB</t>
  </si>
  <si>
    <t>FEG</t>
  </si>
  <si>
    <t>FEM</t>
  </si>
  <si>
    <t>FEQ</t>
  </si>
  <si>
    <t>FER</t>
  </si>
  <si>
    <t>FET</t>
  </si>
  <si>
    <t>FFL</t>
  </si>
  <si>
    <t>FFS</t>
  </si>
  <si>
    <t>FFV</t>
  </si>
  <si>
    <t>FGI</t>
  </si>
  <si>
    <t>FGN</t>
  </si>
  <si>
    <t>FGW</t>
  </si>
  <si>
    <t>FHO</t>
  </si>
  <si>
    <t>FHT</t>
  </si>
  <si>
    <t>FIA</t>
  </si>
  <si>
    <t>FIC</t>
  </si>
  <si>
    <t>FIF</t>
  </si>
  <si>
    <t>FIR</t>
  </si>
  <si>
    <t>FIU</t>
  </si>
  <si>
    <t>FKY</t>
  </si>
  <si>
    <t>FLF</t>
  </si>
  <si>
    <t>FLL</t>
  </si>
  <si>
    <t>FLN</t>
  </si>
  <si>
    <t>FMA</t>
  </si>
  <si>
    <t>FMF</t>
  </si>
  <si>
    <t>FMI</t>
  </si>
  <si>
    <t>FMO</t>
  </si>
  <si>
    <t>FMU</t>
  </si>
  <si>
    <t>FMX</t>
  </si>
  <si>
    <t>FNB</t>
  </si>
  <si>
    <t>FNN</t>
  </si>
  <si>
    <t>FNO</t>
  </si>
  <si>
    <t>FNS</t>
  </si>
  <si>
    <t>FNU</t>
  </si>
  <si>
    <t>FOC</t>
  </si>
  <si>
    <t>FOP</t>
  </si>
  <si>
    <t>FOU</t>
  </si>
  <si>
    <t>FPM</t>
  </si>
  <si>
    <t>FPP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</si>
  <si>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</si>
  <si>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</si>
  <si>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</si>
  <si>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</si>
  <si>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</si>
  <si>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</si>
  <si>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</si>
  <si>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</si>
  <si>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</si>
  <si>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</si>
  <si>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</si>
  <si>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</si>
  <si>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FSJ</t>
  </si>
  <si>
    <t>FSU</t>
  </si>
  <si>
    <t>FTA</t>
  </si>
  <si>
    <t>FTC</t>
  </si>
  <si>
    <t>FTD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</si>
  <si>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</si>
  <si>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</si>
  <si>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</si>
  <si>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</si>
  <si>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</si>
  <si>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</si>
  <si>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</si>
  <si>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</si>
  <si>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</si>
  <si>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</si>
  <si>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</si>
  <si>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</si>
  <si>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</si>
  <si>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</si>
  <si>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</si>
  <si>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</si>
  <si>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</si>
  <si>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</si>
  <si>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</si>
  <si>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</si>
  <si>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</si>
  <si>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</si>
  <si>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FYR</t>
  </si>
  <si>
    <t>FZB</t>
  </si>
  <si>
    <t>FZN</t>
  </si>
  <si>
    <t>BAX2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</si>
  <si>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</si>
  <si>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</si>
  <si>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</si>
  <si>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</si>
  <si>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</si>
  <si>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</si>
  <si>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</si>
  <si>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</si>
  <si>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</si>
  <si>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</si>
  <si>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</si>
  <si>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BAX2-BAX4-BAX5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</si>
  <si>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</si>
  <si>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</si>
  <si>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</si>
  <si>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</si>
  <si>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</si>
  <si>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</si>
  <si>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</si>
  <si>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</si>
  <si>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</si>
  <si>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BAX2-BAX5-BAX7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</si>
  <si>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</si>
  <si>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</si>
  <si>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</si>
  <si>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</si>
  <si>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</si>
  <si>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</si>
  <si>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</si>
  <si>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BAX2-BAX6-BAX9</t>
  </si>
  <si>
    <t>BAX4-BAX7-BAX10</t>
  </si>
  <si>
    <t>BAX5-BAX8-BAX11</t>
  </si>
  <si>
    <t>BAX6-BAX9-BAX12</t>
  </si>
  <si>
    <t>BAX7-BAX10-BAX13</t>
  </si>
  <si>
    <t>BAX8-BAX11-BAX14</t>
  </si>
  <si>
    <t>BAX2-BAX7-BAX11</t>
  </si>
  <si>
    <t>BAX4-BAX8-BAX12</t>
  </si>
  <si>
    <t>BAX5-BAX9-BAX13</t>
  </si>
  <si>
    <t>BAX6-BAX10-BAX14</t>
  </si>
  <si>
    <t>COA1</t>
  </si>
  <si>
    <t>COA2</t>
  </si>
  <si>
    <t>COA3</t>
  </si>
  <si>
    <t>COA4</t>
  </si>
  <si>
    <t>COA1-COA2-COA3</t>
  </si>
  <si>
    <t>COA2-COA3-COA4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</si>
  <si>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</si>
  <si>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</si>
  <si>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</si>
  <si>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</si>
  <si>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</si>
  <si>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</si>
  <si>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</si>
  <si>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</si>
  <si>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</si>
  <si>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</si>
  <si>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</si>
  <si>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</si>
  <si>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</si>
  <si>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</si>
  <si>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</si>
  <si>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</si>
  <si>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</si>
  <si>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</si>
  <si>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</si>
  <si>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</si>
  <si>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</si>
  <si>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</si>
  <si>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</si>
  <si>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</si>
  <si>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</si>
  <si>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</si>
  <si>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</si>
  <si>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</si>
  <si>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</si>
  <si>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</si>
  <si>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</si>
  <si>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</si>
  <si>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</si>
  <si>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</si>
  <si>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</si>
  <si>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</si>
  <si>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</si>
  <si>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</si>
  <si>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</si>
  <si>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</si>
  <si>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</si>
  <si>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</si>
  <si>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</si>
  <si>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</si>
  <si>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</si>
  <si>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</si>
  <si>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</si>
  <si>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</si>
  <si>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</si>
  <si>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</si>
  <si>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</si>
  <si>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</si>
  <si>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</si>
  <si>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BAX - CRA</t>
  </si>
  <si>
    <t>SXF - SEG</t>
  </si>
  <si>
    <t>SXF - SXM</t>
  </si>
  <si>
    <t>SXM - SEG</t>
  </si>
  <si>
    <t>SCF - SCG</t>
  </si>
  <si>
    <t>CRA - COA</t>
  </si>
  <si>
    <t>BAX - COA</t>
  </si>
  <si>
    <t>7 FEVRIER 2023</t>
  </si>
  <si>
    <t>Société aurifère Barrick</t>
  </si>
  <si>
    <t>Mines Agnico Eagle Limitée</t>
  </si>
  <si>
    <t>Groupe Aecon Inc.</t>
  </si>
  <si>
    <t>Bombardier Inc. Classe B</t>
  </si>
  <si>
    <t xml:space="preserve">BCE Inc.  </t>
  </si>
  <si>
    <t>Brookfield Infrastructure Partners L.P.</t>
  </si>
  <si>
    <t>Banque de Montréal</t>
  </si>
  <si>
    <t>Brookfield Corporation</t>
  </si>
  <si>
    <t>Brookfield Asset Management Inc., Cl A (ajusté)</t>
  </si>
  <si>
    <t>La Banque de Nouvelle-Écosse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</si>
  <si>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</si>
  <si>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</si>
  <si>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</si>
  <si>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</si>
  <si>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</si>
  <si>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</si>
  <si>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</si>
  <si>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</si>
  <si>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</si>
  <si>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</si>
  <si>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HEXO Corp. (CA) (ajusté)</t>
  </si>
  <si>
    <t xml:space="preserve">Action de FNB BetaPro Canadian Gold Miners -2x Daily Bear </t>
  </si>
  <si>
    <t>Action de FNB BetaPro Canadian Gold Miners 2x Daily Bull</t>
  </si>
  <si>
    <t>FNB Horizons Indice marijuana sciences de la vie</t>
  </si>
  <si>
    <t>BetaPro Gaz naturel Baissier quotidien inverse avec effet de levier</t>
  </si>
  <si>
    <t>FNB BetaPro Pétrole brut Baissier quotidien inverse avec effet de levier</t>
  </si>
  <si>
    <t>FNB Horizons indice pipelines et services énergétiques</t>
  </si>
  <si>
    <t>FNB Horizons indice Nasdaq 100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</si>
  <si>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</si>
  <si>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</si>
  <si>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</si>
  <si>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</si>
  <si>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</si>
  <si>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Inter Pipeline Ltd. (CA)  (ajusté)</t>
  </si>
  <si>
    <t>Banque Laurentienne du Canada</t>
  </si>
  <si>
    <t>La Compagnie Électrique Lion</t>
  </si>
  <si>
    <t>Labrador Iron Ore Royalty Corporation</t>
  </si>
  <si>
    <t>Lundin Mining Corporation</t>
  </si>
  <si>
    <t>LifeWorks Inc. (ajusté)</t>
  </si>
  <si>
    <t>Société Financière Manuvie</t>
  </si>
  <si>
    <t>Métro Inc.</t>
  </si>
  <si>
    <t>Banque Nationale du Canada</t>
  </si>
  <si>
    <t>Power Corporation du Canada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</si>
  <si>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</si>
  <si>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</si>
  <si>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</si>
  <si>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</si>
  <si>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</si>
  <si>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</si>
  <si>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</si>
  <si>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</si>
  <si>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</si>
  <si>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</si>
  <si>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</si>
  <si>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</si>
  <si>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TC Énergie Corporation</t>
  </si>
  <si>
    <t>Options sur le dollar US</t>
  </si>
  <si>
    <t>The Valens Company Inc. (CA) (ajusté)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</si>
  <si>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</si>
  <si>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</si>
  <si>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</si>
  <si>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</si>
  <si>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</si>
  <si>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</si>
  <si>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</si>
  <si>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</si>
  <si>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</si>
  <si>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</si>
  <si>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 à terme d’un mois sur le taux CORRA</t>
  </si>
  <si>
    <t>Contrat à terme de trois mois sur le taux CORRA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</si>
  <si>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</si>
  <si>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</si>
  <si>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</si>
  <si>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>Contrat à terme sur l’indice de dividendes S&amp;P/TSX 60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</si>
  <si>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</si>
  <si>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</si>
  <si>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</si>
  <si>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l’indice composé de rendement total S&amp;P/TSX du secteur GICS de l’énergie</t>
  </si>
  <si>
    <t>Contrats à terme sur l'indice S&amp;P/TSX 60</t>
  </si>
  <si>
    <t xml:space="preserve">Contrats à terme sur l’indice composé de rendement total S&amp;P/TSX du secteur GICS de la finance 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</si>
  <si>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</si>
  <si>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</si>
  <si>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</si>
  <si>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composé de rendement total S&amp;P/TSX du secteur GICS de l’immobilier </t>
  </si>
  <si>
    <t xml:space="preserve">Contrats à terme sur l’indice composé de rendement total S&amp;P/TSX du secteur GICS des médias </t>
  </si>
  <si>
    <t xml:space="preserve">Contrats à terme sur l’indice composé de rendement total S&amp;P/TSX du secteur GICS des services de télécommunication </t>
  </si>
  <si>
    <t xml:space="preserve">Contrats à terme sur l’Indice plafonné des services aux collectivités S&amp;P/TSX </t>
  </si>
  <si>
    <t xml:space="preserve">Contrats à terme sur l’indice composé de rendement total S&amp;P/TSX du secteur GICS de l’assurance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</si>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</sst>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</fills>
  <borders count="53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6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9" fontId="3" fillId="5" borderId="1" xfId="22" applyNumberFormat="1" applyFont="1" applyFill="1" applyBorder="1" applyAlignment="1">
      <alignment horizontal="center"/>
      <protection/>
    </xf>
    <xf numFmtId="9" fontId="7" fillId="5" borderId="1" xfId="22" applyNumberFormat="1" applyFont="1" applyFill="1" applyBorder="1" applyAlignment="1">
      <alignment horizontal="center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2" fontId="3" fillId="0" borderId="6" xfId="22" applyNumberFormat="1" applyFont="1" applyFill="1" applyBorder="1" applyAlignment="1">
      <alignment horizontal="left"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0" fontId="3" fillId="0" borderId="27" xfId="25" applyFont="1" applyFill="1" applyBorder="1" applyAlignment="1">
      <alignment horizontal="center"/>
      <protection/>
    </xf>
    <xf numFmtId="0" fontId="3" fillId="0" borderId="22" xfId="25" applyFont="1" applyFill="1" applyBorder="1" applyAlignment="1">
      <alignment horizontal="center"/>
      <protection/>
    </xf>
    <xf numFmtId="1" fontId="9" fillId="0" borderId="28" xfId="25" applyNumberFormat="1" applyFont="1" applyFill="1" applyBorder="1" applyAlignment="1">
      <alignment vertical="center"/>
      <protection/>
    </xf>
    <xf numFmtId="1" fontId="9" fillId="0" borderId="29" xfId="25" applyNumberFormat="1" applyFont="1" applyFill="1" applyBorder="1" applyAlignment="1">
      <alignment vertical="center"/>
      <protection/>
    </xf>
    <xf numFmtId="49" fontId="10" fillId="0" borderId="30" xfId="0" applyNumberFormat="1" applyFont="1" applyBorder="1" applyAlignment="1">
      <alignment horizontal="center" wrapText="1"/>
    </xf>
    <xf numFmtId="49" fontId="10" fillId="0" borderId="31" xfId="0" applyNumberFormat="1" applyFont="1" applyBorder="1" applyAlignment="1">
      <alignment horizontal="center" wrapText="1"/>
    </xf>
    <xf numFmtId="49" fontId="10" fillId="0" borderId="32" xfId="0" applyNumberFormat="1" applyFont="1" applyBorder="1" applyAlignment="1">
      <alignment horizontal="center" wrapText="1"/>
    </xf>
    <xf numFmtId="0" fontId="2" fillId="7" borderId="33" xfId="0" applyFont="1" applyFill="1" applyBorder="1" applyAlignment="1" applyProtection="1">
      <alignment horizontal="center" vertical="center" wrapText="1"/>
      <protection hidden="1"/>
    </xf>
    <xf numFmtId="0" fontId="2" fillId="7" borderId="34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center"/>
    </xf>
    <xf numFmtId="0" fontId="6" fillId="4" borderId="36" xfId="0" applyFont="1" applyFill="1" applyBorder="1" applyAlignment="1" applyProtection="1">
      <alignment horizontal="center" vertical="center" wrapText="1"/>
      <protection hidden="1"/>
    </xf>
    <xf numFmtId="0" fontId="6" fillId="4" borderId="37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40" xfId="0" applyFont="1" applyFill="1" applyBorder="1" applyAlignment="1" applyProtection="1">
      <alignment horizontal="center" vertical="center" wrapText="1"/>
      <protection hidden="1"/>
    </xf>
    <xf numFmtId="0" fontId="6" fillId="4" borderId="33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41" xfId="25" applyFont="1" applyFill="1" applyBorder="1" applyAlignment="1">
      <alignment horizontal="center" vertical="center"/>
      <protection/>
    </xf>
    <xf numFmtId="0" fontId="3" fillId="6" borderId="42" xfId="25" applyFont="1" applyFill="1" applyBorder="1" applyAlignment="1">
      <alignment horizontal="center" vertical="center"/>
      <protection/>
    </xf>
    <xf numFmtId="0" fontId="4" fillId="4" borderId="30" xfId="25" applyFont="1" applyFill="1" applyBorder="1" applyAlignment="1" applyProtection="1">
      <alignment horizontal="center" vertical="center" wrapText="1"/>
      <protection hidden="1"/>
    </xf>
    <xf numFmtId="0" fontId="4" fillId="4" borderId="43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0" fillId="0" borderId="44" xfId="25" applyBorder="1" applyAlignment="1">
      <alignment horizontal="center" vertical="center" wrapText="1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44" xfId="25" applyFont="1" applyFill="1" applyBorder="1" applyAlignment="1" applyProtection="1">
      <alignment horizontal="center" vertical="center" wrapText="1"/>
      <protection hidden="1"/>
    </xf>
    <xf numFmtId="0" fontId="4" fillId="4" borderId="36" xfId="25" applyFont="1" applyFill="1" applyBorder="1" applyAlignment="1" applyProtection="1">
      <alignment horizontal="center" vertical="center" wrapText="1"/>
      <protection hidden="1"/>
    </xf>
    <xf numFmtId="0" fontId="4" fillId="4" borderId="37" xfId="25" applyFont="1" applyFill="1" applyBorder="1" applyAlignment="1" applyProtection="1">
      <alignment horizontal="center" vertical="center" wrapText="1"/>
      <protection hidden="1"/>
    </xf>
    <xf numFmtId="0" fontId="2" fillId="7" borderId="33" xfId="22" applyFont="1" applyFill="1" applyBorder="1" applyAlignment="1" applyProtection="1">
      <alignment horizontal="center" vertical="center" wrapText="1"/>
      <protection hidden="1"/>
    </xf>
    <xf numFmtId="0" fontId="2" fillId="7" borderId="34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45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6" xfId="22" applyFont="1" applyFill="1" applyBorder="1" applyAlignment="1" applyProtection="1">
      <alignment horizontal="center" vertical="center" wrapText="1"/>
      <protection hidden="1"/>
    </xf>
    <xf numFmtId="0" fontId="2" fillId="7" borderId="47" xfId="22" applyFont="1" applyFill="1" applyBorder="1" applyAlignment="1" applyProtection="1">
      <alignment horizontal="center" vertical="center" wrapText="1"/>
      <protection hidden="1"/>
    </xf>
    <xf numFmtId="0" fontId="2" fillId="7" borderId="48" xfId="22" applyFont="1" applyFill="1" applyBorder="1" applyAlignment="1" applyProtection="1">
      <alignment horizontal="center" vertical="center" wrapText="1"/>
      <protection hidden="1"/>
    </xf>
    <xf numFmtId="0" fontId="1" fillId="0" borderId="38" xfId="22" applyBorder="1" applyAlignment="1">
      <alignment horizontal="left" wrapText="1"/>
      <protection/>
    </xf>
    <xf numFmtId="0" fontId="1" fillId="0" borderId="39" xfId="22" applyBorder="1" applyAlignment="1">
      <alignment horizontal="left" wrapText="1"/>
      <protection/>
    </xf>
    <xf numFmtId="0" fontId="1" fillId="0" borderId="49" xfId="22" applyBorder="1" applyAlignment="1">
      <alignment horizontal="left" wrapText="1"/>
      <protection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36" xfId="22" applyFont="1" applyFill="1" applyBorder="1" applyAlignment="1" applyProtection="1">
      <alignment horizontal="center" vertical="center" wrapText="1"/>
      <protection hidden="1"/>
    </xf>
    <xf numFmtId="0" fontId="6" fillId="4" borderId="26" xfId="22" applyFont="1" applyFill="1" applyBorder="1" applyAlignment="1" applyProtection="1">
      <alignment horizontal="center" vertical="center" wrapText="1"/>
      <protection hidden="1"/>
    </xf>
    <xf numFmtId="0" fontId="6" fillId="4" borderId="4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49" xfId="0" applyFont="1" applyFill="1" applyBorder="1" applyAlignment="1" applyProtection="1">
      <alignment horizontal="center" vertical="center" wrapText="1"/>
      <protection hidden="1"/>
    </xf>
    <xf numFmtId="0" fontId="6" fillId="4" borderId="50" xfId="0" applyFont="1" applyFill="1" applyBorder="1" applyAlignment="1" applyProtection="1">
      <alignment horizontal="center" vertical="center" wrapText="1"/>
      <protection hidden="1"/>
    </xf>
    <xf numFmtId="0" fontId="1" fillId="0" borderId="30" xfId="22" applyBorder="1" applyAlignment="1">
      <alignment horizontal="left" wrapText="1"/>
      <protection/>
    </xf>
    <xf numFmtId="0" fontId="1" fillId="0" borderId="31" xfId="22" applyBorder="1" applyAlignment="1">
      <alignment horizontal="left" wrapText="1"/>
      <protection/>
    </xf>
    <xf numFmtId="0" fontId="1" fillId="0" borderId="32" xfId="22" applyBorder="1" applyAlignment="1">
      <alignment horizontal="left" wrapText="1"/>
      <protection/>
    </xf>
    <xf numFmtId="0" fontId="1" fillId="0" borderId="12" xfId="22" applyBorder="1" applyAlignment="1">
      <alignment horizontal="left" wrapText="1"/>
      <protection/>
    </xf>
    <xf numFmtId="0" fontId="2" fillId="7" borderId="41" xfId="22" applyFont="1" applyFill="1" applyBorder="1" applyAlignment="1" applyProtection="1">
      <alignment horizontal="center" vertical="center" wrapText="1"/>
      <protection hidden="1"/>
    </xf>
    <xf numFmtId="0" fontId="2" fillId="7" borderId="37" xfId="22" applyFont="1" applyFill="1" applyBorder="1" applyAlignment="1" applyProtection="1">
      <alignment horizontal="center" vertical="center" wrapText="1"/>
      <protection hidden="1"/>
    </xf>
    <xf numFmtId="0" fontId="2" fillId="7" borderId="44" xfId="22" applyFont="1" applyFill="1" applyBorder="1" applyAlignment="1" applyProtection="1">
      <alignment horizontal="center" vertical="center" wrapText="1"/>
      <protection hidden="1"/>
    </xf>
    <xf numFmtId="0" fontId="6" fillId="4" borderId="38" xfId="22" applyFont="1" applyFill="1" applyBorder="1" applyAlignment="1" applyProtection="1">
      <alignment horizontal="center" vertical="center" wrapText="1"/>
      <protection hidden="1"/>
    </xf>
    <xf numFmtId="0" fontId="6" fillId="4" borderId="13" xfId="22" applyFont="1" applyFill="1" applyBorder="1" applyAlignment="1" applyProtection="1">
      <alignment horizontal="center" vertical="center" wrapText="1"/>
      <protection hidden="1"/>
    </xf>
    <xf numFmtId="0" fontId="6" fillId="4" borderId="28" xfId="22" applyFont="1" applyFill="1" applyBorder="1" applyAlignment="1" applyProtection="1">
      <alignment horizontal="center" vertical="center" wrapText="1"/>
      <protection hidden="1"/>
    </xf>
    <xf numFmtId="0" fontId="6" fillId="4" borderId="51" xfId="22" applyFont="1" applyFill="1" applyBorder="1" applyAlignment="1" applyProtection="1">
      <alignment horizontal="center" vertical="center" wrapText="1"/>
      <protection hidden="1"/>
    </xf>
    <xf numFmtId="0" fontId="6" fillId="4" borderId="49" xfId="22" applyFont="1" applyFill="1" applyBorder="1" applyAlignment="1" applyProtection="1">
      <alignment horizontal="center" vertical="center" wrapText="1"/>
      <protection hidden="1"/>
    </xf>
    <xf numFmtId="0" fontId="6" fillId="4" borderId="52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20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9218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24025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843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05100" y="47625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8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9" t="s">
        <v>39</v>
      </c>
      <c r="B1" s="100"/>
      <c r="C1" s="100"/>
      <c r="D1" s="100"/>
      <c r="E1" s="100"/>
      <c r="F1" s="101"/>
    </row>
    <row r="2" spans="1:6" ht="50.1" customHeight="1" thickBot="1">
      <c r="A2" s="102" t="str">
        <f>"MARGIN INTERVALS EFFECTIVE ON "&amp;A1</f>
        <v>MARGIN INTERVALS EFFECTIVE ON FEBRUARY 7, 2023</v>
      </c>
      <c r="B2" s="103"/>
      <c r="C2" s="103"/>
      <c r="D2" s="103"/>
      <c r="E2" s="103"/>
      <c r="F2" s="104"/>
    </row>
    <row r="3" spans="1:6" ht="12.75" customHeight="1">
      <c r="A3" s="105" t="s">
        <v>11</v>
      </c>
      <c r="B3" s="107" t="s">
        <v>12</v>
      </c>
      <c r="C3" s="107" t="s">
        <v>13</v>
      </c>
      <c r="D3" s="107" t="s">
        <v>14</v>
      </c>
      <c r="E3" s="107" t="s">
        <v>15</v>
      </c>
      <c r="F3" s="109" t="s">
        <v>16</v>
      </c>
    </row>
    <row r="4" spans="1:6" ht="18.75" customHeight="1" thickBot="1">
      <c r="A4" s="106"/>
      <c r="B4" s="108"/>
      <c r="C4" s="108"/>
      <c r="D4" s="108"/>
      <c r="E4" s="108"/>
      <c r="F4" s="110"/>
    </row>
    <row r="5" spans="1:6" ht="15">
      <c r="A5" s="37" t="s">
        <v>40</v>
      </c>
      <c r="B5" s="38" t="s">
        <v>41</v>
      </c>
      <c r="C5" s="39">
        <v>0.13277809523871323</v>
      </c>
      <c r="D5" s="40">
        <v>0.13404721400491185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39">
        <v>0.15491935254775624</v>
      </c>
      <c r="D6" s="45">
        <v>0.15454247998545612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0.33159526554802826</v>
      </c>
      <c r="D7" s="50">
        <v>0.33111945119025765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0.05835296664428721</v>
      </c>
      <c r="D8" s="50">
        <v>0.05818656580908393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0.1660219567847092</v>
      </c>
      <c r="D9" s="50">
        <v>0.16545871185014455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0.10795753518615946</v>
      </c>
      <c r="D10" s="50">
        <v>0.10767453416543907</v>
      </c>
      <c r="E10" s="51">
        <v>0</v>
      </c>
      <c r="F10" s="52">
        <v>0</v>
      </c>
    </row>
    <row r="11" spans="1:6" ht="15">
      <c r="A11" s="48" t="s">
        <v>52</v>
      </c>
      <c r="B11" s="49" t="s">
        <v>53</v>
      </c>
      <c r="C11" s="39">
        <v>0.14651723275255532</v>
      </c>
      <c r="D11" s="50">
        <v>0.14727097751902396</v>
      </c>
      <c r="E11" s="51">
        <v>0</v>
      </c>
      <c r="F11" s="52">
        <v>0</v>
      </c>
    </row>
    <row r="12" spans="1:6" ht="15">
      <c r="A12" s="48" t="s">
        <v>54</v>
      </c>
      <c r="B12" s="49" t="s">
        <v>55</v>
      </c>
      <c r="C12" s="39">
        <v>0.182348016277215</v>
      </c>
      <c r="D12" s="50">
        <v>0.18199303489908852</v>
      </c>
      <c r="E12" s="51">
        <v>0</v>
      </c>
      <c r="F12" s="52">
        <v>0</v>
      </c>
    </row>
    <row r="13" spans="1:6" ht="14.25" customHeight="1">
      <c r="A13" s="48" t="s">
        <v>56</v>
      </c>
      <c r="B13" s="49" t="s">
        <v>57</v>
      </c>
      <c r="C13" s="39">
        <v>0.10796811779292029</v>
      </c>
      <c r="D13" s="50">
        <v>0.1076714356870982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0.11079116853731667</v>
      </c>
      <c r="D14" s="50">
        <v>0.1108055608051291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0.08001730891216112</v>
      </c>
      <c r="D15" s="50">
        <v>0.07966316528593798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0.09922342595225712</v>
      </c>
      <c r="D16" s="50">
        <v>0.10014430817388853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0.14218946087895107</v>
      </c>
      <c r="D17" s="50">
        <v>0.14180769805339039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0.13199399124173422</v>
      </c>
      <c r="D18" s="50">
        <v>0.13167402153302943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0.13118836333473782</v>
      </c>
      <c r="D19" s="50">
        <v>0.1307830028937505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0.15117038661694862</v>
      </c>
      <c r="D20" s="50">
        <v>0.15114817873245587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0.29604735224747714</v>
      </c>
      <c r="D21" s="50">
        <v>0.2957918688613064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0.07424832549961707</v>
      </c>
      <c r="D22" s="50">
        <v>0.07436084293661809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0.14722911509931047</v>
      </c>
      <c r="D23" s="50">
        <v>0.1468496037214101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0.11353817051935307</v>
      </c>
      <c r="D24" s="50">
        <v>0.11313179644345836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0.09799113821843282</v>
      </c>
      <c r="D25" s="50">
        <v>0.0977566831886758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0.17744026386688877</v>
      </c>
      <c r="D26" s="50">
        <v>0.17583022101362478</v>
      </c>
      <c r="E26" s="51">
        <v>0</v>
      </c>
      <c r="F26" s="52">
        <v>0</v>
      </c>
    </row>
    <row r="27" spans="1:6" ht="15">
      <c r="A27" s="54" t="s">
        <v>84</v>
      </c>
      <c r="B27" s="49" t="s">
        <v>85</v>
      </c>
      <c r="C27" s="39">
        <v>0.14827458237563906</v>
      </c>
      <c r="D27" s="50">
        <v>0.14778746707565057</v>
      </c>
      <c r="E27" s="55">
        <v>0</v>
      </c>
      <c r="F27" s="56">
        <v>0</v>
      </c>
    </row>
    <row r="28" spans="1:6" ht="15">
      <c r="A28" s="54" t="s">
        <v>86</v>
      </c>
      <c r="B28" s="49" t="s">
        <v>87</v>
      </c>
      <c r="C28" s="39">
        <v>0.16743234582068206</v>
      </c>
      <c r="D28" s="50">
        <v>0.1666387204373471</v>
      </c>
      <c r="E28" s="55">
        <v>0</v>
      </c>
      <c r="F28" s="56">
        <v>0</v>
      </c>
    </row>
    <row r="29" spans="1:6" ht="15">
      <c r="A29" s="54" t="s">
        <v>88</v>
      </c>
      <c r="B29" s="49" t="s">
        <v>89</v>
      </c>
      <c r="C29" s="39">
        <v>0.06507772826247557</v>
      </c>
      <c r="D29" s="50">
        <v>0.06497068958786742</v>
      </c>
      <c r="E29" s="55">
        <v>0</v>
      </c>
      <c r="F29" s="56">
        <v>0</v>
      </c>
    </row>
    <row r="30" spans="1:6" ht="15">
      <c r="A30" s="54" t="s">
        <v>90</v>
      </c>
      <c r="B30" s="49" t="s">
        <v>91</v>
      </c>
      <c r="C30" s="39">
        <v>0.11671843903975901</v>
      </c>
      <c r="D30" s="50">
        <v>0.11635021258545356</v>
      </c>
      <c r="E30" s="55">
        <v>0</v>
      </c>
      <c r="F30" s="56">
        <v>0</v>
      </c>
    </row>
    <row r="31" spans="1:6" ht="15">
      <c r="A31" s="54" t="s">
        <v>92</v>
      </c>
      <c r="B31" s="57" t="s">
        <v>93</v>
      </c>
      <c r="C31" s="39">
        <v>0.07838295099052471</v>
      </c>
      <c r="D31" s="50">
        <v>0.07822075908200612</v>
      </c>
      <c r="E31" s="55">
        <v>0</v>
      </c>
      <c r="F31" s="56">
        <v>0</v>
      </c>
    </row>
    <row r="32" spans="1:6" ht="15">
      <c r="A32" s="54" t="s">
        <v>94</v>
      </c>
      <c r="B32" s="49" t="s">
        <v>95</v>
      </c>
      <c r="C32" s="39">
        <v>0.07011612069008587</v>
      </c>
      <c r="D32" s="50">
        <v>0.07001697094218337</v>
      </c>
      <c r="E32" s="55">
        <v>0</v>
      </c>
      <c r="F32" s="56">
        <v>0</v>
      </c>
    </row>
    <row r="33" spans="1:6" ht="15">
      <c r="A33" s="54" t="s">
        <v>96</v>
      </c>
      <c r="B33" s="49" t="s">
        <v>97</v>
      </c>
      <c r="C33" s="39">
        <v>0.09880198733040231</v>
      </c>
      <c r="D33" s="50">
        <v>0.09880119927365484</v>
      </c>
      <c r="E33" s="55">
        <v>0</v>
      </c>
      <c r="F33" s="56">
        <v>0</v>
      </c>
    </row>
    <row r="34" spans="1:6" ht="15">
      <c r="A34" s="54" t="s">
        <v>98</v>
      </c>
      <c r="B34" s="49" t="s">
        <v>99</v>
      </c>
      <c r="C34" s="39">
        <v>0.20360898316466164</v>
      </c>
      <c r="D34" s="50">
        <v>0.2027777334654429</v>
      </c>
      <c r="E34" s="55">
        <v>0</v>
      </c>
      <c r="F34" s="56">
        <v>0</v>
      </c>
    </row>
    <row r="35" spans="1:6" ht="15">
      <c r="A35" s="54" t="s">
        <v>100</v>
      </c>
      <c r="B35" s="57" t="s">
        <v>101</v>
      </c>
      <c r="C35" s="39">
        <v>0.10932948270316774</v>
      </c>
      <c r="D35" s="50">
        <v>0.10922984060195834</v>
      </c>
      <c r="E35" s="55">
        <v>0</v>
      </c>
      <c r="F35" s="56">
        <v>0</v>
      </c>
    </row>
    <row r="36" spans="1:6" ht="15">
      <c r="A36" s="54" t="s">
        <v>102</v>
      </c>
      <c r="B36" s="49" t="s">
        <v>103</v>
      </c>
      <c r="C36" s="39">
        <v>0.16019510187607447</v>
      </c>
      <c r="D36" s="50">
        <v>0.1596535412464728</v>
      </c>
      <c r="E36" s="55">
        <v>0</v>
      </c>
      <c r="F36" s="56">
        <v>0</v>
      </c>
    </row>
    <row r="37" spans="1:6" ht="15">
      <c r="A37" s="54" t="s">
        <v>104</v>
      </c>
      <c r="B37" s="49" t="s">
        <v>105</v>
      </c>
      <c r="C37" s="39">
        <v>0.38212951966321995</v>
      </c>
      <c r="D37" s="50">
        <v>0.3822231853430116</v>
      </c>
      <c r="E37" s="55">
        <v>0</v>
      </c>
      <c r="F37" s="56">
        <v>0</v>
      </c>
    </row>
    <row r="38" spans="1:6" ht="15">
      <c r="A38" s="54" t="s">
        <v>106</v>
      </c>
      <c r="B38" s="49" t="s">
        <v>107</v>
      </c>
      <c r="C38" s="39">
        <v>0.20159676877769442</v>
      </c>
      <c r="D38" s="50">
        <v>0.2015795648752383</v>
      </c>
      <c r="E38" s="55">
        <v>0</v>
      </c>
      <c r="F38" s="56">
        <v>0</v>
      </c>
    </row>
    <row r="39" spans="1:6" ht="15">
      <c r="A39" s="54" t="s">
        <v>108</v>
      </c>
      <c r="B39" s="49" t="s">
        <v>109</v>
      </c>
      <c r="C39" s="39">
        <v>0.10635611272501427</v>
      </c>
      <c r="D39" s="50">
        <v>0.10628343833257878</v>
      </c>
      <c r="E39" s="55">
        <v>0</v>
      </c>
      <c r="F39" s="56">
        <v>0</v>
      </c>
    </row>
    <row r="40" spans="1:6" ht="15">
      <c r="A40" s="54" t="s">
        <v>110</v>
      </c>
      <c r="B40" s="49" t="s">
        <v>111</v>
      </c>
      <c r="C40" s="39">
        <v>0.07403588085569882</v>
      </c>
      <c r="D40" s="50">
        <v>0.07395590220393772</v>
      </c>
      <c r="E40" s="55">
        <v>0</v>
      </c>
      <c r="F40" s="56">
        <v>0</v>
      </c>
    </row>
    <row r="41" spans="1:6" ht="15">
      <c r="A41" s="54" t="s">
        <v>112</v>
      </c>
      <c r="B41" s="49" t="s">
        <v>113</v>
      </c>
      <c r="C41" s="39">
        <v>0.09722936284940992</v>
      </c>
      <c r="D41" s="50">
        <v>0.09691725877316192</v>
      </c>
      <c r="E41" s="55">
        <v>0</v>
      </c>
      <c r="F41" s="56">
        <v>0</v>
      </c>
    </row>
    <row r="42" spans="1:6" ht="15">
      <c r="A42" s="54" t="s">
        <v>114</v>
      </c>
      <c r="B42" s="49" t="s">
        <v>115</v>
      </c>
      <c r="C42" s="39">
        <v>0.09616045582714587</v>
      </c>
      <c r="D42" s="50">
        <v>0.09582945320192103</v>
      </c>
      <c r="E42" s="55">
        <v>0</v>
      </c>
      <c r="F42" s="56">
        <v>1</v>
      </c>
    </row>
    <row r="43" spans="1:6" ht="15">
      <c r="A43" s="54" t="s">
        <v>116</v>
      </c>
      <c r="B43" s="49" t="s">
        <v>117</v>
      </c>
      <c r="C43" s="39">
        <v>0.06958544868123119</v>
      </c>
      <c r="D43" s="50">
        <v>0.06938395766245951</v>
      </c>
      <c r="E43" s="55">
        <v>0</v>
      </c>
      <c r="F43" s="56">
        <v>0</v>
      </c>
    </row>
    <row r="44" spans="1:6" ht="15">
      <c r="A44" s="54" t="s">
        <v>118</v>
      </c>
      <c r="B44" s="49" t="s">
        <v>119</v>
      </c>
      <c r="C44" s="39">
        <v>0.22817185064222886</v>
      </c>
      <c r="D44" s="50">
        <v>0.2281284248962517</v>
      </c>
      <c r="E44" s="55">
        <v>0</v>
      </c>
      <c r="F44" s="56">
        <v>0</v>
      </c>
    </row>
    <row r="45" spans="1:6" ht="15">
      <c r="A45" s="54" t="s">
        <v>120</v>
      </c>
      <c r="B45" s="49" t="s">
        <v>121</v>
      </c>
      <c r="C45" s="39">
        <v>0.22819725941932634</v>
      </c>
      <c r="D45" s="50">
        <v>0.22815380198200186</v>
      </c>
      <c r="E45" s="55">
        <v>0</v>
      </c>
      <c r="F45" s="56">
        <v>0</v>
      </c>
    </row>
    <row r="46" spans="1:6" ht="15">
      <c r="A46" s="54" t="s">
        <v>122</v>
      </c>
      <c r="B46" s="49" t="s">
        <v>123</v>
      </c>
      <c r="C46" s="39">
        <v>0.22857820298240805</v>
      </c>
      <c r="D46" s="50">
        <v>0.22853836763909227</v>
      </c>
      <c r="E46" s="55">
        <v>0</v>
      </c>
      <c r="F46" s="56">
        <v>0</v>
      </c>
    </row>
    <row r="47" spans="1:6" ht="15">
      <c r="A47" s="54" t="s">
        <v>124</v>
      </c>
      <c r="B47" s="49" t="s">
        <v>125</v>
      </c>
      <c r="C47" s="39">
        <v>0.16213386283840014</v>
      </c>
      <c r="D47" s="50">
        <v>0.16215890613560208</v>
      </c>
      <c r="E47" s="55">
        <v>0</v>
      </c>
      <c r="F47" s="56">
        <v>0</v>
      </c>
    </row>
    <row r="48" spans="1:6" ht="15">
      <c r="A48" s="54" t="s">
        <v>126</v>
      </c>
      <c r="B48" s="49" t="s">
        <v>127</v>
      </c>
      <c r="C48" s="39">
        <v>0.1509787944190401</v>
      </c>
      <c r="D48" s="50">
        <v>0.15091628943915195</v>
      </c>
      <c r="E48" s="55">
        <v>0</v>
      </c>
      <c r="F48" s="56">
        <v>0</v>
      </c>
    </row>
    <row r="49" spans="1:6" ht="15">
      <c r="A49" s="54" t="s">
        <v>128</v>
      </c>
      <c r="B49" s="57" t="s">
        <v>129</v>
      </c>
      <c r="C49" s="39">
        <v>0.11695962738429833</v>
      </c>
      <c r="D49" s="50">
        <v>0.11665281877385134</v>
      </c>
      <c r="E49" s="55">
        <v>0</v>
      </c>
      <c r="F49" s="56">
        <v>0</v>
      </c>
    </row>
    <row r="50" spans="1:6" ht="15">
      <c r="A50" s="54" t="s">
        <v>130</v>
      </c>
      <c r="B50" s="57" t="s">
        <v>131</v>
      </c>
      <c r="C50" s="39">
        <v>0.07627620977855544</v>
      </c>
      <c r="D50" s="50">
        <v>0.07601013504278642</v>
      </c>
      <c r="E50" s="55">
        <v>0</v>
      </c>
      <c r="F50" s="56">
        <v>0</v>
      </c>
    </row>
    <row r="51" spans="1:6" ht="15">
      <c r="A51" s="54" t="s">
        <v>132</v>
      </c>
      <c r="B51" s="57" t="s">
        <v>133</v>
      </c>
      <c r="C51" s="39">
        <v>0.12950527828069114</v>
      </c>
      <c r="D51" s="50">
        <v>0.13015150766472916</v>
      </c>
      <c r="E51" s="55">
        <v>0</v>
      </c>
      <c r="F51" s="56">
        <v>0</v>
      </c>
    </row>
    <row r="52" spans="1:6" ht="15">
      <c r="A52" s="54" t="s">
        <v>134</v>
      </c>
      <c r="B52" s="49" t="s">
        <v>135</v>
      </c>
      <c r="C52" s="39">
        <v>0.08175147053400157</v>
      </c>
      <c r="D52" s="50">
        <v>0.0814485337920514</v>
      </c>
      <c r="E52" s="55">
        <v>0</v>
      </c>
      <c r="F52" s="56">
        <v>0</v>
      </c>
    </row>
    <row r="53" spans="1:6" ht="15">
      <c r="A53" s="54" t="s">
        <v>136</v>
      </c>
      <c r="B53" s="49" t="s">
        <v>137</v>
      </c>
      <c r="C53" s="39">
        <v>0.07316544979180939</v>
      </c>
      <c r="D53" s="50">
        <v>0.07292371355075933</v>
      </c>
      <c r="E53" s="55">
        <v>0</v>
      </c>
      <c r="F53" s="56">
        <v>0</v>
      </c>
    </row>
    <row r="54" spans="1:6" ht="15">
      <c r="A54" s="54" t="s">
        <v>138</v>
      </c>
      <c r="B54" s="49" t="s">
        <v>139</v>
      </c>
      <c r="C54" s="39">
        <v>0.13756292637634543</v>
      </c>
      <c r="D54" s="50">
        <v>0.13717101408868776</v>
      </c>
      <c r="E54" s="55">
        <v>0</v>
      </c>
      <c r="F54" s="56">
        <v>0</v>
      </c>
    </row>
    <row r="55" spans="1:6" ht="15">
      <c r="A55" s="54" t="s">
        <v>140</v>
      </c>
      <c r="B55" s="49" t="s">
        <v>141</v>
      </c>
      <c r="C55" s="39">
        <v>0.17140169125049456</v>
      </c>
      <c r="D55" s="50">
        <v>0.17078373897729254</v>
      </c>
      <c r="E55" s="55">
        <v>0</v>
      </c>
      <c r="F55" s="56">
        <v>0</v>
      </c>
    </row>
    <row r="56" spans="1:6" ht="15">
      <c r="A56" s="54" t="s">
        <v>142</v>
      </c>
      <c r="B56" s="49" t="s">
        <v>143</v>
      </c>
      <c r="C56" s="39">
        <v>0.11612542364654643</v>
      </c>
      <c r="D56" s="50">
        <v>0.11551885289954754</v>
      </c>
      <c r="E56" s="55">
        <v>0</v>
      </c>
      <c r="F56" s="56">
        <v>0</v>
      </c>
    </row>
    <row r="57" spans="1:6" ht="15">
      <c r="A57" s="54" t="s">
        <v>144</v>
      </c>
      <c r="B57" s="49" t="s">
        <v>145</v>
      </c>
      <c r="C57" s="39">
        <v>0.2185229360099791</v>
      </c>
      <c r="D57" s="50">
        <v>0.21835313660671013</v>
      </c>
      <c r="E57" s="55">
        <v>0</v>
      </c>
      <c r="F57" s="56">
        <v>0</v>
      </c>
    </row>
    <row r="58" spans="1:6" ht="15">
      <c r="A58" s="54" t="s">
        <v>146</v>
      </c>
      <c r="B58" s="49" t="s">
        <v>147</v>
      </c>
      <c r="C58" s="39">
        <v>0.10847578757547327</v>
      </c>
      <c r="D58" s="50">
        <v>0.10890131356970617</v>
      </c>
      <c r="E58" s="55">
        <v>0</v>
      </c>
      <c r="F58" s="56">
        <v>0</v>
      </c>
    </row>
    <row r="59" spans="1:6" ht="15">
      <c r="A59" s="54" t="s">
        <v>148</v>
      </c>
      <c r="B59" s="49" t="s">
        <v>149</v>
      </c>
      <c r="C59" s="39">
        <v>0.11118721873287073</v>
      </c>
      <c r="D59" s="50">
        <v>0.11082514184144276</v>
      </c>
      <c r="E59" s="55">
        <v>0</v>
      </c>
      <c r="F59" s="56">
        <v>0</v>
      </c>
    </row>
    <row r="60" spans="1:6" ht="15">
      <c r="A60" s="54" t="s">
        <v>150</v>
      </c>
      <c r="B60" s="49" t="s">
        <v>151</v>
      </c>
      <c r="C60" s="39">
        <v>0.0542552111096912</v>
      </c>
      <c r="D60" s="50">
        <v>0.05426032010373858</v>
      </c>
      <c r="E60" s="55">
        <v>0</v>
      </c>
      <c r="F60" s="56">
        <v>0</v>
      </c>
    </row>
    <row r="61" spans="1:6" ht="15">
      <c r="A61" s="54" t="s">
        <v>152</v>
      </c>
      <c r="B61" s="49" t="s">
        <v>153</v>
      </c>
      <c r="C61" s="39">
        <v>0.22976050852759217</v>
      </c>
      <c r="D61" s="58">
        <v>0.2297261783503271</v>
      </c>
      <c r="E61" s="55">
        <v>0</v>
      </c>
      <c r="F61" s="56">
        <v>0</v>
      </c>
    </row>
    <row r="62" spans="1:6" ht="15">
      <c r="A62" s="54" t="s">
        <v>154</v>
      </c>
      <c r="B62" s="49" t="s">
        <v>155</v>
      </c>
      <c r="C62" s="39">
        <v>0.10845864288626811</v>
      </c>
      <c r="D62" s="58">
        <v>0.10845422484987788</v>
      </c>
      <c r="E62" s="55">
        <v>0</v>
      </c>
      <c r="F62" s="56">
        <v>0</v>
      </c>
    </row>
    <row r="63" spans="1:6" ht="15">
      <c r="A63" s="54" t="s">
        <v>156</v>
      </c>
      <c r="B63" s="49" t="s">
        <v>157</v>
      </c>
      <c r="C63" s="39">
        <v>0.1924133411733753</v>
      </c>
      <c r="D63" s="58">
        <v>0.1918627436062617</v>
      </c>
      <c r="E63" s="55">
        <v>0</v>
      </c>
      <c r="F63" s="56">
        <v>0</v>
      </c>
    </row>
    <row r="64" spans="1:6" ht="15">
      <c r="A64" s="54" t="s">
        <v>158</v>
      </c>
      <c r="B64" s="49" t="s">
        <v>159</v>
      </c>
      <c r="C64" s="39">
        <v>0.1383533634493006</v>
      </c>
      <c r="D64" s="58">
        <v>0.1377970835136462</v>
      </c>
      <c r="E64" s="55">
        <v>0</v>
      </c>
      <c r="F64" s="56">
        <v>0</v>
      </c>
    </row>
    <row r="65" spans="1:6" ht="15">
      <c r="A65" s="54" t="s">
        <v>160</v>
      </c>
      <c r="B65" s="49" t="s">
        <v>161</v>
      </c>
      <c r="C65" s="39">
        <v>0.13238561471942445</v>
      </c>
      <c r="D65" s="58">
        <v>0.13205329216748865</v>
      </c>
      <c r="E65" s="55">
        <v>0</v>
      </c>
      <c r="F65" s="56">
        <v>0</v>
      </c>
    </row>
    <row r="66" spans="1:6" ht="15">
      <c r="A66" s="54" t="s">
        <v>162</v>
      </c>
      <c r="B66" s="49" t="s">
        <v>163</v>
      </c>
      <c r="C66" s="39">
        <v>0.08150534984655566</v>
      </c>
      <c r="D66" s="58">
        <v>0.0813052037929827</v>
      </c>
      <c r="E66" s="55">
        <v>0</v>
      </c>
      <c r="F66" s="56">
        <v>0</v>
      </c>
    </row>
    <row r="67" spans="1:6" ht="15">
      <c r="A67" s="54" t="s">
        <v>164</v>
      </c>
      <c r="B67" s="57" t="s">
        <v>165</v>
      </c>
      <c r="C67" s="39">
        <v>0.12894743173780976</v>
      </c>
      <c r="D67" s="50">
        <v>0.12860511203570213</v>
      </c>
      <c r="E67" s="55">
        <v>0</v>
      </c>
      <c r="F67" s="56">
        <v>0</v>
      </c>
    </row>
    <row r="68" spans="1:6" ht="15">
      <c r="A68" s="54" t="s">
        <v>166</v>
      </c>
      <c r="B68" s="49" t="s">
        <v>167</v>
      </c>
      <c r="C68" s="39">
        <v>0.06222208055868697</v>
      </c>
      <c r="D68" s="50">
        <v>0.06213361266620589</v>
      </c>
      <c r="E68" s="55">
        <v>0</v>
      </c>
      <c r="F68" s="56">
        <v>0</v>
      </c>
    </row>
    <row r="69" spans="1:6" ht="15">
      <c r="A69" s="54" t="s">
        <v>168</v>
      </c>
      <c r="B69" s="49" t="s">
        <v>169</v>
      </c>
      <c r="C69" s="39">
        <v>0.07682366574224851</v>
      </c>
      <c r="D69" s="50">
        <v>0.07658907202649023</v>
      </c>
      <c r="E69" s="55">
        <v>0</v>
      </c>
      <c r="F69" s="56">
        <v>0</v>
      </c>
    </row>
    <row r="70" spans="1:6" ht="15">
      <c r="A70" s="54" t="s">
        <v>170</v>
      </c>
      <c r="B70" s="49" t="s">
        <v>171</v>
      </c>
      <c r="C70" s="39">
        <v>0.14427936403218744</v>
      </c>
      <c r="D70" s="50">
        <v>0.14371415700405596</v>
      </c>
      <c r="E70" s="55">
        <v>0</v>
      </c>
      <c r="F70" s="56">
        <v>0</v>
      </c>
    </row>
    <row r="71" spans="1:6" ht="15">
      <c r="A71" s="54" t="s">
        <v>172</v>
      </c>
      <c r="B71" s="49" t="s">
        <v>173</v>
      </c>
      <c r="C71" s="39">
        <v>0.07445477252966462</v>
      </c>
      <c r="D71" s="50">
        <v>0.07428743545917374</v>
      </c>
      <c r="E71" s="55">
        <v>0</v>
      </c>
      <c r="F71" s="56">
        <v>0</v>
      </c>
    </row>
    <row r="72" spans="1:6" ht="15">
      <c r="A72" s="54" t="s">
        <v>174</v>
      </c>
      <c r="B72" s="49" t="s">
        <v>175</v>
      </c>
      <c r="C72" s="39">
        <v>0.19131543803259693</v>
      </c>
      <c r="D72" s="50">
        <v>0.19128686265130848</v>
      </c>
      <c r="E72" s="55">
        <v>0</v>
      </c>
      <c r="F72" s="56">
        <v>0</v>
      </c>
    </row>
    <row r="73" spans="1:6" ht="15">
      <c r="A73" s="54" t="s">
        <v>176</v>
      </c>
      <c r="B73" s="49" t="s">
        <v>177</v>
      </c>
      <c r="C73" s="39">
        <v>0.07079900885771839</v>
      </c>
      <c r="D73" s="50">
        <v>0.0706213062815293</v>
      </c>
      <c r="E73" s="55">
        <v>0</v>
      </c>
      <c r="F73" s="56">
        <v>0</v>
      </c>
    </row>
    <row r="74" spans="1:6" ht="15">
      <c r="A74" s="54" t="s">
        <v>178</v>
      </c>
      <c r="B74" s="49" t="s">
        <v>179</v>
      </c>
      <c r="C74" s="39">
        <v>0.1823501054502072</v>
      </c>
      <c r="D74" s="50">
        <v>0.18172081023328712</v>
      </c>
      <c r="E74" s="55">
        <v>0</v>
      </c>
      <c r="F74" s="56">
        <v>0</v>
      </c>
    </row>
    <row r="75" spans="1:6" ht="15">
      <c r="A75" s="54" t="s">
        <v>180</v>
      </c>
      <c r="B75" s="49" t="s">
        <v>181</v>
      </c>
      <c r="C75" s="39">
        <v>0.1025889355225029</v>
      </c>
      <c r="D75" s="50">
        <v>0.10235166480478612</v>
      </c>
      <c r="E75" s="55">
        <v>0</v>
      </c>
      <c r="F75" s="56">
        <v>0</v>
      </c>
    </row>
    <row r="76" spans="1:6" ht="15">
      <c r="A76" s="54" t="s">
        <v>182</v>
      </c>
      <c r="B76" s="59" t="s">
        <v>183</v>
      </c>
      <c r="C76" s="39">
        <v>0.08094242240677896</v>
      </c>
      <c r="D76" s="50">
        <v>0.08067357618149963</v>
      </c>
      <c r="E76" s="55">
        <v>0</v>
      </c>
      <c r="F76" s="56">
        <v>0</v>
      </c>
    </row>
    <row r="77" spans="1:6" ht="15">
      <c r="A77" s="54" t="s">
        <v>184</v>
      </c>
      <c r="B77" s="59" t="s">
        <v>185</v>
      </c>
      <c r="C77" s="39">
        <v>0.21581153781134202</v>
      </c>
      <c r="D77" s="50">
        <v>0.21592253617432716</v>
      </c>
      <c r="E77" s="55">
        <v>0</v>
      </c>
      <c r="F77" s="56">
        <v>0</v>
      </c>
    </row>
    <row r="78" spans="1:6" ht="15">
      <c r="A78" s="54" t="s">
        <v>186</v>
      </c>
      <c r="B78" s="49" t="s">
        <v>187</v>
      </c>
      <c r="C78" s="39">
        <v>0.06280390192242766</v>
      </c>
      <c r="D78" s="50">
        <v>0.06266152052497576</v>
      </c>
      <c r="E78" s="55">
        <v>0</v>
      </c>
      <c r="F78" s="56">
        <v>0</v>
      </c>
    </row>
    <row r="79" spans="1:6" ht="15">
      <c r="A79" s="54" t="s">
        <v>188</v>
      </c>
      <c r="B79" s="49" t="s">
        <v>189</v>
      </c>
      <c r="C79" s="39">
        <v>0.16746438399100244</v>
      </c>
      <c r="D79" s="50">
        <v>0.16718607625217335</v>
      </c>
      <c r="E79" s="55">
        <v>0</v>
      </c>
      <c r="F79" s="56">
        <v>0</v>
      </c>
    </row>
    <row r="80" spans="1:6" ht="15">
      <c r="A80" s="54" t="s">
        <v>190</v>
      </c>
      <c r="B80" s="49" t="s">
        <v>191</v>
      </c>
      <c r="C80" s="39">
        <v>0.09293606804065621</v>
      </c>
      <c r="D80" s="50">
        <v>0.09269421997175376</v>
      </c>
      <c r="E80" s="55">
        <v>0</v>
      </c>
      <c r="F80" s="56">
        <v>0</v>
      </c>
    </row>
    <row r="81" spans="1:6" ht="15">
      <c r="A81" s="54" t="s">
        <v>192</v>
      </c>
      <c r="B81" s="49" t="s">
        <v>193</v>
      </c>
      <c r="C81" s="39">
        <v>0.26714276023041694</v>
      </c>
      <c r="D81" s="50">
        <v>0.26618247255351346</v>
      </c>
      <c r="E81" s="55">
        <v>0</v>
      </c>
      <c r="F81" s="56">
        <v>0</v>
      </c>
    </row>
    <row r="82" spans="1:6" ht="15">
      <c r="A82" s="54" t="s">
        <v>194</v>
      </c>
      <c r="B82" s="49" t="s">
        <v>195</v>
      </c>
      <c r="C82" s="39">
        <v>0.11678592146157708</v>
      </c>
      <c r="D82" s="50">
        <v>0.11652092353763514</v>
      </c>
      <c r="E82" s="55">
        <v>0</v>
      </c>
      <c r="F82" s="56">
        <v>0</v>
      </c>
    </row>
    <row r="83" spans="1:6" ht="15">
      <c r="A83" s="54" t="s">
        <v>196</v>
      </c>
      <c r="B83" s="49" t="s">
        <v>197</v>
      </c>
      <c r="C83" s="39">
        <v>0.08164130448203243</v>
      </c>
      <c r="D83" s="50">
        <v>0.08161557832990635</v>
      </c>
      <c r="E83" s="55">
        <v>0</v>
      </c>
      <c r="F83" s="56">
        <v>0</v>
      </c>
    </row>
    <row r="84" spans="1:6" ht="15">
      <c r="A84" s="54" t="s">
        <v>198</v>
      </c>
      <c r="B84" s="49" t="s">
        <v>199</v>
      </c>
      <c r="C84" s="39">
        <v>0.14640226999873082</v>
      </c>
      <c r="D84" s="50">
        <v>0.14598021276411755</v>
      </c>
      <c r="E84" s="55">
        <v>0</v>
      </c>
      <c r="F84" s="56">
        <v>0</v>
      </c>
    </row>
    <row r="85" spans="1:6" ht="15">
      <c r="A85" s="54" t="s">
        <v>200</v>
      </c>
      <c r="B85" s="49" t="s">
        <v>201</v>
      </c>
      <c r="C85" s="39">
        <v>0.09154311858621683</v>
      </c>
      <c r="D85" s="50">
        <v>0.09126318646786809</v>
      </c>
      <c r="E85" s="55">
        <v>0</v>
      </c>
      <c r="F85" s="56">
        <v>0</v>
      </c>
    </row>
    <row r="86" spans="1:6" ht="15">
      <c r="A86" s="54" t="s">
        <v>202</v>
      </c>
      <c r="B86" s="49" t="s">
        <v>203</v>
      </c>
      <c r="C86" s="39">
        <v>0.2017045244168637</v>
      </c>
      <c r="D86" s="50">
        <v>0.20176815013847738</v>
      </c>
      <c r="E86" s="55">
        <v>0</v>
      </c>
      <c r="F86" s="56">
        <v>0</v>
      </c>
    </row>
    <row r="87" spans="1:6" ht="15">
      <c r="A87" s="54" t="s">
        <v>204</v>
      </c>
      <c r="B87" s="57" t="s">
        <v>205</v>
      </c>
      <c r="C87" s="39">
        <v>0.07094444915534737</v>
      </c>
      <c r="D87" s="50">
        <v>0.07069975878468895</v>
      </c>
      <c r="E87" s="55">
        <v>0</v>
      </c>
      <c r="F87" s="56">
        <v>0</v>
      </c>
    </row>
    <row r="88" spans="1:6" ht="15">
      <c r="A88" s="54" t="s">
        <v>206</v>
      </c>
      <c r="B88" s="57" t="s">
        <v>207</v>
      </c>
      <c r="C88" s="39">
        <v>0.11065314669442741</v>
      </c>
      <c r="D88" s="50">
        <v>0.11037719330359416</v>
      </c>
      <c r="E88" s="55">
        <v>0</v>
      </c>
      <c r="F88" s="56">
        <v>0</v>
      </c>
    </row>
    <row r="89" spans="1:6" ht="15">
      <c r="A89" s="54" t="s">
        <v>208</v>
      </c>
      <c r="B89" s="57" t="s">
        <v>209</v>
      </c>
      <c r="C89" s="39">
        <v>0.15078933471626976</v>
      </c>
      <c r="D89" s="50">
        <v>0.15032061790606982</v>
      </c>
      <c r="E89" s="55">
        <v>0</v>
      </c>
      <c r="F89" s="56">
        <v>0</v>
      </c>
    </row>
    <row r="90" spans="1:6" ht="15">
      <c r="A90" s="54" t="s">
        <v>210</v>
      </c>
      <c r="B90" s="57" t="s">
        <v>211</v>
      </c>
      <c r="C90" s="39">
        <v>0.09450893053235836</v>
      </c>
      <c r="D90" s="50">
        <v>0.09444742820663664</v>
      </c>
      <c r="E90" s="55">
        <v>0</v>
      </c>
      <c r="F90" s="56">
        <v>0</v>
      </c>
    </row>
    <row r="91" spans="1:6" ht="15">
      <c r="A91" s="54" t="s">
        <v>212</v>
      </c>
      <c r="B91" s="57" t="s">
        <v>213</v>
      </c>
      <c r="C91" s="39">
        <v>0.22930742035195018</v>
      </c>
      <c r="D91" s="50">
        <v>0.22926259970028093</v>
      </c>
      <c r="E91" s="55">
        <v>0</v>
      </c>
      <c r="F91" s="56">
        <v>0</v>
      </c>
    </row>
    <row r="92" spans="1:6" ht="15">
      <c r="A92" s="54" t="s">
        <v>214</v>
      </c>
      <c r="B92" s="57" t="s">
        <v>215</v>
      </c>
      <c r="C92" s="39">
        <v>0.12083025147698315</v>
      </c>
      <c r="D92" s="50">
        <v>0.12022990784457395</v>
      </c>
      <c r="E92" s="55">
        <v>0</v>
      </c>
      <c r="F92" s="56">
        <v>0</v>
      </c>
    </row>
    <row r="93" spans="1:6" ht="15">
      <c r="A93" s="54" t="s">
        <v>216</v>
      </c>
      <c r="B93" s="57" t="s">
        <v>217</v>
      </c>
      <c r="C93" s="39">
        <v>0.1857275991645342</v>
      </c>
      <c r="D93" s="50">
        <v>0.18598734477269382</v>
      </c>
      <c r="E93" s="55">
        <v>0</v>
      </c>
      <c r="F93" s="56">
        <v>0</v>
      </c>
    </row>
    <row r="94" spans="1:6" ht="15">
      <c r="A94" s="54" t="s">
        <v>218</v>
      </c>
      <c r="B94" s="57" t="s">
        <v>219</v>
      </c>
      <c r="C94" s="39">
        <v>0.14205129785637857</v>
      </c>
      <c r="D94" s="50">
        <v>0.14202583452629686</v>
      </c>
      <c r="E94" s="55">
        <v>0</v>
      </c>
      <c r="F94" s="56">
        <v>0</v>
      </c>
    </row>
    <row r="95" spans="1:6" ht="15">
      <c r="A95" s="54" t="s">
        <v>220</v>
      </c>
      <c r="B95" s="49" t="s">
        <v>221</v>
      </c>
      <c r="C95" s="39">
        <v>0.12302461037035844</v>
      </c>
      <c r="D95" s="50">
        <v>0.1230185117959782</v>
      </c>
      <c r="E95" s="55">
        <v>0</v>
      </c>
      <c r="F95" s="56">
        <v>0</v>
      </c>
    </row>
    <row r="96" spans="1:6" ht="15">
      <c r="A96" s="54" t="s">
        <v>222</v>
      </c>
      <c r="B96" s="49" t="s">
        <v>223</v>
      </c>
      <c r="C96" s="39">
        <v>0.18586050560077744</v>
      </c>
      <c r="D96" s="50">
        <v>0.18545876069595707</v>
      </c>
      <c r="E96" s="55">
        <v>0</v>
      </c>
      <c r="F96" s="56">
        <v>0</v>
      </c>
    </row>
    <row r="97" spans="1:6" ht="15">
      <c r="A97" s="54" t="s">
        <v>224</v>
      </c>
      <c r="B97" s="49" t="s">
        <v>225</v>
      </c>
      <c r="C97" s="39">
        <v>0.29117646149141</v>
      </c>
      <c r="D97" s="50">
        <v>0.29121919070596586</v>
      </c>
      <c r="E97" s="55">
        <v>0</v>
      </c>
      <c r="F97" s="56">
        <v>0</v>
      </c>
    </row>
    <row r="98" spans="1:6" ht="15">
      <c r="A98" s="54" t="s">
        <v>226</v>
      </c>
      <c r="B98" s="49" t="s">
        <v>227</v>
      </c>
      <c r="C98" s="39">
        <v>0.159526172371666</v>
      </c>
      <c r="D98" s="50">
        <v>0.15904214885809964</v>
      </c>
      <c r="E98" s="55">
        <v>0</v>
      </c>
      <c r="F98" s="56">
        <v>0</v>
      </c>
    </row>
    <row r="99" spans="1:6" ht="15">
      <c r="A99" s="54" t="s">
        <v>228</v>
      </c>
      <c r="B99" s="57" t="s">
        <v>229</v>
      </c>
      <c r="C99" s="39">
        <v>0.06345551256864432</v>
      </c>
      <c r="D99" s="50">
        <v>0.06325469690054453</v>
      </c>
      <c r="E99" s="55">
        <v>0</v>
      </c>
      <c r="F99" s="56">
        <v>0</v>
      </c>
    </row>
    <row r="100" spans="1:6" ht="15">
      <c r="A100" s="54" t="s">
        <v>230</v>
      </c>
      <c r="B100" s="49" t="s">
        <v>231</v>
      </c>
      <c r="C100" s="39">
        <v>0.06533592118223289</v>
      </c>
      <c r="D100" s="50">
        <v>0.06534170312878497</v>
      </c>
      <c r="E100" s="55">
        <v>0</v>
      </c>
      <c r="F100" s="56">
        <v>0</v>
      </c>
    </row>
    <row r="101" spans="1:6" ht="15">
      <c r="A101" s="54" t="s">
        <v>232</v>
      </c>
      <c r="B101" s="49" t="s">
        <v>233</v>
      </c>
      <c r="C101" s="39">
        <v>0.060026693360867474</v>
      </c>
      <c r="D101" s="50">
        <v>0.06002962962819488</v>
      </c>
      <c r="E101" s="55">
        <v>0</v>
      </c>
      <c r="F101" s="56">
        <v>0</v>
      </c>
    </row>
    <row r="102" spans="1:6" ht="15">
      <c r="A102" s="54" t="s">
        <v>234</v>
      </c>
      <c r="B102" s="49" t="s">
        <v>235</v>
      </c>
      <c r="C102" s="39">
        <v>0.24625858406482565</v>
      </c>
      <c r="D102" s="50">
        <v>0.24681881675974066</v>
      </c>
      <c r="E102" s="55">
        <v>0</v>
      </c>
      <c r="F102" s="56">
        <v>0</v>
      </c>
    </row>
    <row r="103" spans="1:6" ht="15">
      <c r="A103" s="54" t="s">
        <v>236</v>
      </c>
      <c r="B103" s="49" t="s">
        <v>237</v>
      </c>
      <c r="C103" s="39">
        <v>0.13602990341299698</v>
      </c>
      <c r="D103" s="50">
        <v>0.13572446052422613</v>
      </c>
      <c r="E103" s="55">
        <v>0</v>
      </c>
      <c r="F103" s="56">
        <v>0</v>
      </c>
    </row>
    <row r="104" spans="1:6" ht="15">
      <c r="A104" s="54" t="s">
        <v>238</v>
      </c>
      <c r="B104" s="49" t="s">
        <v>239</v>
      </c>
      <c r="C104" s="39">
        <v>0.2179883377238686</v>
      </c>
      <c r="D104" s="50">
        <v>0.21745878054079967</v>
      </c>
      <c r="E104" s="55">
        <v>0</v>
      </c>
      <c r="F104" s="56">
        <v>0</v>
      </c>
    </row>
    <row r="105" spans="1:6" ht="15">
      <c r="A105" s="54" t="s">
        <v>240</v>
      </c>
      <c r="B105" s="49" t="s">
        <v>241</v>
      </c>
      <c r="C105" s="39">
        <v>0.30562647576802726</v>
      </c>
      <c r="D105" s="50">
        <v>0.3055636982824137</v>
      </c>
      <c r="E105" s="55">
        <v>0</v>
      </c>
      <c r="F105" s="56">
        <v>0</v>
      </c>
    </row>
    <row r="106" spans="1:6" ht="15">
      <c r="A106" s="54" t="s">
        <v>242</v>
      </c>
      <c r="B106" s="49" t="s">
        <v>243</v>
      </c>
      <c r="C106" s="39">
        <v>0.30570966486620543</v>
      </c>
      <c r="D106" s="50">
        <v>0.30564618413314665</v>
      </c>
      <c r="E106" s="55">
        <v>0</v>
      </c>
      <c r="F106" s="56">
        <v>0</v>
      </c>
    </row>
    <row r="107" spans="1:6" ht="15">
      <c r="A107" s="54" t="s">
        <v>244</v>
      </c>
      <c r="B107" s="49" t="s">
        <v>245</v>
      </c>
      <c r="C107" s="39">
        <v>0.30673508021593393</v>
      </c>
      <c r="D107" s="50">
        <v>0.30667387493020404</v>
      </c>
      <c r="E107" s="55">
        <v>0</v>
      </c>
      <c r="F107" s="56">
        <v>0</v>
      </c>
    </row>
    <row r="108" spans="1:6" ht="15">
      <c r="A108" s="54" t="s">
        <v>246</v>
      </c>
      <c r="B108" s="57" t="s">
        <v>247</v>
      </c>
      <c r="C108" s="39">
        <v>0.30594265460261016</v>
      </c>
      <c r="D108" s="50">
        <v>0.3058825849641074</v>
      </c>
      <c r="E108" s="55">
        <v>0</v>
      </c>
      <c r="F108" s="56">
        <v>0</v>
      </c>
    </row>
    <row r="109" spans="1:6" ht="15">
      <c r="A109" s="54" t="s">
        <v>248</v>
      </c>
      <c r="B109" s="49" t="s">
        <v>249</v>
      </c>
      <c r="C109" s="39">
        <v>0.09047102303388982</v>
      </c>
      <c r="D109" s="50">
        <v>0.09037992771667994</v>
      </c>
      <c r="E109" s="55">
        <v>0</v>
      </c>
      <c r="F109" s="56">
        <v>0</v>
      </c>
    </row>
    <row r="110" spans="1:6" ht="15">
      <c r="A110" s="54" t="s">
        <v>250</v>
      </c>
      <c r="B110" s="57" t="s">
        <v>251</v>
      </c>
      <c r="C110" s="39">
        <v>0.06697524680456388</v>
      </c>
      <c r="D110" s="50">
        <v>0.0669525833416203</v>
      </c>
      <c r="E110" s="55">
        <v>0</v>
      </c>
      <c r="F110" s="56">
        <v>0</v>
      </c>
    </row>
    <row r="111" spans="1:6" ht="15">
      <c r="A111" s="54" t="s">
        <v>252</v>
      </c>
      <c r="B111" s="49" t="s">
        <v>253</v>
      </c>
      <c r="C111" s="39">
        <v>0.18544937187231064</v>
      </c>
      <c r="D111" s="50">
        <v>0.18542573337914664</v>
      </c>
      <c r="E111" s="55">
        <v>0</v>
      </c>
      <c r="F111" s="56">
        <v>0</v>
      </c>
    </row>
    <row r="112" spans="1:6" ht="15">
      <c r="A112" s="54" t="s">
        <v>254</v>
      </c>
      <c r="B112" s="49" t="s">
        <v>255</v>
      </c>
      <c r="C112" s="39">
        <v>0.22022884011719077</v>
      </c>
      <c r="D112" s="50">
        <v>0.22009893900300487</v>
      </c>
      <c r="E112" s="55">
        <v>0</v>
      </c>
      <c r="F112" s="56">
        <v>0</v>
      </c>
    </row>
    <row r="113" spans="1:6" ht="15">
      <c r="A113" s="54" t="s">
        <v>256</v>
      </c>
      <c r="B113" s="49" t="s">
        <v>257</v>
      </c>
      <c r="C113" s="39">
        <v>0.20506118138058532</v>
      </c>
      <c r="D113" s="50">
        <v>0.20456829130484305</v>
      </c>
      <c r="E113" s="55">
        <v>0</v>
      </c>
      <c r="F113" s="56">
        <v>0</v>
      </c>
    </row>
    <row r="114" spans="1:6" ht="15">
      <c r="A114" s="54" t="s">
        <v>258</v>
      </c>
      <c r="B114" s="49" t="s">
        <v>259</v>
      </c>
      <c r="C114" s="39">
        <v>0.10328864243426619</v>
      </c>
      <c r="D114" s="50">
        <v>0.10327611439515197</v>
      </c>
      <c r="E114" s="55">
        <v>0</v>
      </c>
      <c r="F114" s="56">
        <v>0</v>
      </c>
    </row>
    <row r="115" spans="1:6" ht="15">
      <c r="A115" s="54" t="s">
        <v>260</v>
      </c>
      <c r="B115" s="49" t="s">
        <v>261</v>
      </c>
      <c r="C115" s="39">
        <v>0.3324425650231118</v>
      </c>
      <c r="D115" s="50">
        <v>0.3308297513864862</v>
      </c>
      <c r="E115" s="55">
        <v>0</v>
      </c>
      <c r="F115" s="56">
        <v>0</v>
      </c>
    </row>
    <row r="116" spans="1:6" ht="15">
      <c r="A116" s="54" t="s">
        <v>262</v>
      </c>
      <c r="B116" s="49" t="s">
        <v>263</v>
      </c>
      <c r="C116" s="39">
        <v>0.17513293730284207</v>
      </c>
      <c r="D116" s="50">
        <v>0.1753644095840854</v>
      </c>
      <c r="E116" s="55">
        <v>0</v>
      </c>
      <c r="F116" s="56">
        <v>0</v>
      </c>
    </row>
    <row r="117" spans="1:6" ht="15">
      <c r="A117" s="54" t="s">
        <v>264</v>
      </c>
      <c r="B117" s="49" t="s">
        <v>265</v>
      </c>
      <c r="C117" s="39">
        <v>0.11379444620539278</v>
      </c>
      <c r="D117" s="50">
        <v>0.11349976624694139</v>
      </c>
      <c r="E117" s="55">
        <v>0</v>
      </c>
      <c r="F117" s="56">
        <v>0</v>
      </c>
    </row>
    <row r="118" spans="1:6" ht="15">
      <c r="A118" s="54" t="s">
        <v>266</v>
      </c>
      <c r="B118" s="49" t="s">
        <v>267</v>
      </c>
      <c r="C118" s="39">
        <v>0.057397718105043787</v>
      </c>
      <c r="D118" s="50">
        <v>0.057346787922103314</v>
      </c>
      <c r="E118" s="55">
        <v>0</v>
      </c>
      <c r="F118" s="56">
        <v>0</v>
      </c>
    </row>
    <row r="119" spans="1:6" ht="15">
      <c r="A119" s="54" t="s">
        <v>268</v>
      </c>
      <c r="B119" s="49" t="s">
        <v>269</v>
      </c>
      <c r="C119" s="39">
        <v>0.10028844749034851</v>
      </c>
      <c r="D119" s="50">
        <v>0.10021393890167313</v>
      </c>
      <c r="E119" s="55">
        <v>0</v>
      </c>
      <c r="F119" s="56">
        <v>0</v>
      </c>
    </row>
    <row r="120" spans="1:6" ht="15">
      <c r="A120" s="54" t="s">
        <v>270</v>
      </c>
      <c r="B120" s="49" t="s">
        <v>271</v>
      </c>
      <c r="C120" s="39">
        <v>0.19679300035636452</v>
      </c>
      <c r="D120" s="50">
        <v>0.1971205842683023</v>
      </c>
      <c r="E120" s="55">
        <v>0</v>
      </c>
      <c r="F120" s="56">
        <v>0</v>
      </c>
    </row>
    <row r="121" spans="1:6" ht="15">
      <c r="A121" s="54" t="s">
        <v>272</v>
      </c>
      <c r="B121" s="49" t="s">
        <v>273</v>
      </c>
      <c r="C121" s="39">
        <v>0.09836648466443773</v>
      </c>
      <c r="D121" s="50">
        <v>0.0982293315707812</v>
      </c>
      <c r="E121" s="55">
        <v>0</v>
      </c>
      <c r="F121" s="56">
        <v>0</v>
      </c>
    </row>
    <row r="122" spans="1:6" ht="15">
      <c r="A122" s="54" t="s">
        <v>274</v>
      </c>
      <c r="B122" s="49" t="s">
        <v>275</v>
      </c>
      <c r="C122" s="39">
        <v>0.10999375989633313</v>
      </c>
      <c r="D122" s="50">
        <v>0.10998358585036458</v>
      </c>
      <c r="E122" s="55">
        <v>0</v>
      </c>
      <c r="F122" s="56">
        <v>0</v>
      </c>
    </row>
    <row r="123" spans="1:6" ht="15">
      <c r="A123" s="54" t="s">
        <v>276</v>
      </c>
      <c r="B123" s="49" t="s">
        <v>277</v>
      </c>
      <c r="C123" s="39">
        <v>0.06546862986405802</v>
      </c>
      <c r="D123" s="50">
        <v>0.06645727603269626</v>
      </c>
      <c r="E123" s="55">
        <v>0</v>
      </c>
      <c r="F123" s="56">
        <v>0</v>
      </c>
    </row>
    <row r="124" spans="1:6" ht="15">
      <c r="A124" s="54" t="s">
        <v>278</v>
      </c>
      <c r="B124" s="49" t="s">
        <v>279</v>
      </c>
      <c r="C124" s="39">
        <v>0.13305817599270736</v>
      </c>
      <c r="D124" s="50">
        <v>0.13347250667503047</v>
      </c>
      <c r="E124" s="55">
        <v>0</v>
      </c>
      <c r="F124" s="56">
        <v>0</v>
      </c>
    </row>
    <row r="125" spans="1:6" ht="15">
      <c r="A125" s="54" t="s">
        <v>280</v>
      </c>
      <c r="B125" s="49" t="s">
        <v>281</v>
      </c>
      <c r="C125" s="39">
        <v>0.3999082194172194</v>
      </c>
      <c r="D125" s="50">
        <v>0.3998026975096774</v>
      </c>
      <c r="E125" s="55">
        <v>0</v>
      </c>
      <c r="F125" s="56">
        <v>0</v>
      </c>
    </row>
    <row r="126" spans="1:6" ht="15">
      <c r="A126" s="54" t="s">
        <v>282</v>
      </c>
      <c r="B126" s="49" t="s">
        <v>283</v>
      </c>
      <c r="C126" s="39">
        <v>0.38629099799220684</v>
      </c>
      <c r="D126" s="50">
        <v>0.38615079793468454</v>
      </c>
      <c r="E126" s="55">
        <v>0</v>
      </c>
      <c r="F126" s="56">
        <v>0</v>
      </c>
    </row>
    <row r="127" spans="1:6" ht="15">
      <c r="A127" s="54" t="s">
        <v>284</v>
      </c>
      <c r="B127" s="57" t="s">
        <v>285</v>
      </c>
      <c r="C127" s="39">
        <v>0.1695926661384451</v>
      </c>
      <c r="D127" s="50">
        <v>0.17775442885704262</v>
      </c>
      <c r="E127" s="55">
        <v>0</v>
      </c>
      <c r="F127" s="56">
        <v>0</v>
      </c>
    </row>
    <row r="128" spans="1:6" ht="15">
      <c r="A128" s="54" t="s">
        <v>286</v>
      </c>
      <c r="B128" s="60" t="s">
        <v>287</v>
      </c>
      <c r="C128" s="39">
        <v>0.10291802769675737</v>
      </c>
      <c r="D128" s="50">
        <v>0.10310783838928927</v>
      </c>
      <c r="E128" s="55">
        <v>0</v>
      </c>
      <c r="F128" s="56">
        <v>0</v>
      </c>
    </row>
    <row r="129" spans="1:6" ht="15">
      <c r="A129" s="54" t="s">
        <v>288</v>
      </c>
      <c r="B129" s="57" t="s">
        <v>289</v>
      </c>
      <c r="C129" s="39">
        <v>0.07945027791595072</v>
      </c>
      <c r="D129" s="50">
        <v>0.07925560835503313</v>
      </c>
      <c r="E129" s="55">
        <v>0</v>
      </c>
      <c r="F129" s="56">
        <v>0</v>
      </c>
    </row>
    <row r="130" spans="1:6" ht="15">
      <c r="A130" s="54" t="s">
        <v>290</v>
      </c>
      <c r="B130" s="49" t="s">
        <v>291</v>
      </c>
      <c r="C130" s="39">
        <v>0.05523472698001368</v>
      </c>
      <c r="D130" s="50">
        <v>0.05513521523328017</v>
      </c>
      <c r="E130" s="55">
        <v>0</v>
      </c>
      <c r="F130" s="56">
        <v>0</v>
      </c>
    </row>
    <row r="131" spans="1:6" ht="15">
      <c r="A131" s="54" t="s">
        <v>292</v>
      </c>
      <c r="B131" s="49" t="s">
        <v>293</v>
      </c>
      <c r="C131" s="39">
        <v>0.19417649752557728</v>
      </c>
      <c r="D131" s="50">
        <v>0.19358422660246205</v>
      </c>
      <c r="E131" s="55">
        <v>0</v>
      </c>
      <c r="F131" s="56">
        <v>0</v>
      </c>
    </row>
    <row r="132" spans="1:6" ht="15">
      <c r="A132" s="54" t="s">
        <v>294</v>
      </c>
      <c r="B132" s="57" t="s">
        <v>295</v>
      </c>
      <c r="C132" s="39">
        <v>0.19739040780287606</v>
      </c>
      <c r="D132" s="50">
        <v>0.19658283079051253</v>
      </c>
      <c r="E132" s="55">
        <v>0</v>
      </c>
      <c r="F132" s="56">
        <v>0</v>
      </c>
    </row>
    <row r="133" spans="1:6" ht="15">
      <c r="A133" s="54" t="s">
        <v>296</v>
      </c>
      <c r="B133" s="49" t="s">
        <v>297</v>
      </c>
      <c r="C133" s="39">
        <v>0.27120210960190627</v>
      </c>
      <c r="D133" s="50">
        <v>0.271175773021958</v>
      </c>
      <c r="E133" s="55">
        <v>0</v>
      </c>
      <c r="F133" s="56">
        <v>1</v>
      </c>
    </row>
    <row r="134" spans="1:6" ht="15">
      <c r="A134" s="54" t="s">
        <v>298</v>
      </c>
      <c r="B134" s="49" t="s">
        <v>299</v>
      </c>
      <c r="C134" s="39">
        <v>0.24985214856005236</v>
      </c>
      <c r="D134" s="50">
        <v>0.25107034855423715</v>
      </c>
      <c r="E134" s="55">
        <v>0</v>
      </c>
      <c r="F134" s="56">
        <v>0</v>
      </c>
    </row>
    <row r="135" spans="1:6" ht="15">
      <c r="A135" s="54" t="s">
        <v>300</v>
      </c>
      <c r="B135" s="49" t="s">
        <v>301</v>
      </c>
      <c r="C135" s="39">
        <v>0.2347703652229601</v>
      </c>
      <c r="D135" s="50">
        <v>0.2359644198630507</v>
      </c>
      <c r="E135" s="55">
        <v>0</v>
      </c>
      <c r="F135" s="56">
        <v>0</v>
      </c>
    </row>
    <row r="136" spans="1:6" ht="15">
      <c r="A136" s="54" t="s">
        <v>302</v>
      </c>
      <c r="B136" s="49" t="s">
        <v>303</v>
      </c>
      <c r="C136" s="39">
        <v>0.1679789603719642</v>
      </c>
      <c r="D136" s="50">
        <v>0.16773299834871275</v>
      </c>
      <c r="E136" s="55">
        <v>0</v>
      </c>
      <c r="F136" s="56">
        <v>0</v>
      </c>
    </row>
    <row r="137" spans="1:6" ht="15">
      <c r="A137" s="54" t="s">
        <v>304</v>
      </c>
      <c r="B137" s="49" t="s">
        <v>305</v>
      </c>
      <c r="C137" s="39">
        <v>0.3684722353848156</v>
      </c>
      <c r="D137" s="50">
        <v>0.3672246187330532</v>
      </c>
      <c r="E137" s="55">
        <v>0</v>
      </c>
      <c r="F137" s="56">
        <v>0</v>
      </c>
    </row>
    <row r="138" spans="1:6" ht="15">
      <c r="A138" s="54" t="s">
        <v>306</v>
      </c>
      <c r="B138" s="57" t="s">
        <v>307</v>
      </c>
      <c r="C138" s="39">
        <v>0.36265053268310143</v>
      </c>
      <c r="D138" s="50">
        <v>0.3613727604033822</v>
      </c>
      <c r="E138" s="55">
        <v>0</v>
      </c>
      <c r="F138" s="56">
        <v>0</v>
      </c>
    </row>
    <row r="139" spans="1:6" ht="15">
      <c r="A139" s="54" t="s">
        <v>308</v>
      </c>
      <c r="B139" s="57" t="s">
        <v>309</v>
      </c>
      <c r="C139" s="39">
        <v>0.23325984835981473</v>
      </c>
      <c r="D139" s="50">
        <v>0.23395138238268837</v>
      </c>
      <c r="E139" s="55">
        <v>0</v>
      </c>
      <c r="F139" s="56">
        <v>0</v>
      </c>
    </row>
    <row r="140" spans="1:6" ht="15">
      <c r="A140" s="54" t="s">
        <v>310</v>
      </c>
      <c r="B140" s="49" t="s">
        <v>311</v>
      </c>
      <c r="C140" s="39">
        <v>0.08080618650410272</v>
      </c>
      <c r="D140" s="50">
        <v>0.08079868087200943</v>
      </c>
      <c r="E140" s="55">
        <v>0</v>
      </c>
      <c r="F140" s="56">
        <v>0</v>
      </c>
    </row>
    <row r="141" spans="1:6" ht="15">
      <c r="A141" s="54" t="s">
        <v>312</v>
      </c>
      <c r="B141" s="49" t="s">
        <v>313</v>
      </c>
      <c r="C141" s="39">
        <v>0.15432305645560915</v>
      </c>
      <c r="D141" s="50">
        <v>0.15433350877311391</v>
      </c>
      <c r="E141" s="55">
        <v>1</v>
      </c>
      <c r="F141" s="56">
        <v>0</v>
      </c>
    </row>
    <row r="142" spans="1:6" ht="15">
      <c r="A142" s="54" t="s">
        <v>314</v>
      </c>
      <c r="B142" s="49" t="s">
        <v>315</v>
      </c>
      <c r="C142" s="39">
        <v>0.04353571447783684</v>
      </c>
      <c r="D142" s="50">
        <v>0.04347509743545758</v>
      </c>
      <c r="E142" s="55">
        <v>0</v>
      </c>
      <c r="F142" s="56">
        <v>0</v>
      </c>
    </row>
    <row r="143" spans="1:6" ht="15">
      <c r="A143" s="54" t="s">
        <v>316</v>
      </c>
      <c r="B143" s="49" t="s">
        <v>317</v>
      </c>
      <c r="C143" s="39">
        <v>0.10529593941328681</v>
      </c>
      <c r="D143" s="50">
        <v>0.10531316653025698</v>
      </c>
      <c r="E143" s="55">
        <v>1</v>
      </c>
      <c r="F143" s="56">
        <v>0</v>
      </c>
    </row>
    <row r="144" spans="1:6" ht="15">
      <c r="A144" s="61" t="s">
        <v>318</v>
      </c>
      <c r="B144" s="49" t="s">
        <v>319</v>
      </c>
      <c r="C144" s="39">
        <v>0.42747519379351906</v>
      </c>
      <c r="D144" s="50">
        <v>0.42740803167981284</v>
      </c>
      <c r="E144" s="55">
        <v>0</v>
      </c>
      <c r="F144" s="56">
        <v>0</v>
      </c>
    </row>
    <row r="145" spans="1:6" ht="15">
      <c r="A145" s="54" t="s">
        <v>320</v>
      </c>
      <c r="B145" s="49" t="s">
        <v>321</v>
      </c>
      <c r="C145" s="39">
        <v>0.17028658839390712</v>
      </c>
      <c r="D145" s="50">
        <v>0.17025166771069103</v>
      </c>
      <c r="E145" s="55">
        <v>0</v>
      </c>
      <c r="F145" s="56">
        <v>0</v>
      </c>
    </row>
    <row r="146" spans="1:6" ht="15">
      <c r="A146" s="54" t="s">
        <v>322</v>
      </c>
      <c r="B146" s="49" t="s">
        <v>323</v>
      </c>
      <c r="C146" s="39">
        <v>0.07617839157833607</v>
      </c>
      <c r="D146" s="50">
        <v>0.07618627575792987</v>
      </c>
      <c r="E146" s="55">
        <v>0</v>
      </c>
      <c r="F146" s="56">
        <v>0</v>
      </c>
    </row>
    <row r="147" spans="1:6" ht="15">
      <c r="A147" s="54" t="s">
        <v>324</v>
      </c>
      <c r="B147" s="49" t="s">
        <v>325</v>
      </c>
      <c r="C147" s="39">
        <v>0.05725115381461298</v>
      </c>
      <c r="D147" s="50">
        <v>0.0570473918490499</v>
      </c>
      <c r="E147" s="55">
        <v>0</v>
      </c>
      <c r="F147" s="56">
        <v>0</v>
      </c>
    </row>
    <row r="148" spans="1:6" ht="15">
      <c r="A148" s="54" t="s">
        <v>326</v>
      </c>
      <c r="B148" s="49" t="s">
        <v>327</v>
      </c>
      <c r="C148" s="39">
        <v>0.09166460908025348</v>
      </c>
      <c r="D148" s="50">
        <v>0.0914119338993185</v>
      </c>
      <c r="E148" s="55">
        <v>0</v>
      </c>
      <c r="F148" s="56">
        <v>0</v>
      </c>
    </row>
    <row r="149" spans="1:6" ht="15">
      <c r="A149" s="54" t="s">
        <v>328</v>
      </c>
      <c r="B149" s="49" t="s">
        <v>329</v>
      </c>
      <c r="C149" s="39">
        <v>0.06705518809115557</v>
      </c>
      <c r="D149" s="50">
        <v>0.06687010409065365</v>
      </c>
      <c r="E149" s="55">
        <v>0</v>
      </c>
      <c r="F149" s="56">
        <v>0</v>
      </c>
    </row>
    <row r="150" spans="1:6" ht="15">
      <c r="A150" s="54" t="s">
        <v>330</v>
      </c>
      <c r="B150" s="49" t="s">
        <v>331</v>
      </c>
      <c r="C150" s="39">
        <v>0.1536262319193431</v>
      </c>
      <c r="D150" s="50">
        <v>0.15316431927905422</v>
      </c>
      <c r="E150" s="55">
        <v>0</v>
      </c>
      <c r="F150" s="56">
        <v>0</v>
      </c>
    </row>
    <row r="151" spans="1:6" ht="15">
      <c r="A151" s="54" t="s">
        <v>332</v>
      </c>
      <c r="B151" s="49" t="s">
        <v>333</v>
      </c>
      <c r="C151" s="39">
        <v>0.0780216273311495</v>
      </c>
      <c r="D151" s="50">
        <v>0.07776395164270912</v>
      </c>
      <c r="E151" s="55">
        <v>0</v>
      </c>
      <c r="F151" s="56">
        <v>0</v>
      </c>
    </row>
    <row r="152" spans="1:6" ht="15">
      <c r="A152" s="54" t="s">
        <v>334</v>
      </c>
      <c r="B152" s="49" t="s">
        <v>335</v>
      </c>
      <c r="C152" s="39">
        <v>0.2052132444768576</v>
      </c>
      <c r="D152" s="50">
        <v>0.20489993426562647</v>
      </c>
      <c r="E152" s="55">
        <v>0</v>
      </c>
      <c r="F152" s="56">
        <v>0</v>
      </c>
    </row>
    <row r="153" spans="1:6" ht="15">
      <c r="A153" s="54" t="s">
        <v>336</v>
      </c>
      <c r="B153" s="49" t="s">
        <v>337</v>
      </c>
      <c r="C153" s="39">
        <v>0.11041640697848076</v>
      </c>
      <c r="D153" s="50">
        <v>0.11002971268490994</v>
      </c>
      <c r="E153" s="55">
        <v>0</v>
      </c>
      <c r="F153" s="56">
        <v>0</v>
      </c>
    </row>
    <row r="154" spans="1:6" ht="15">
      <c r="A154" s="54" t="s">
        <v>338</v>
      </c>
      <c r="B154" s="49" t="s">
        <v>339</v>
      </c>
      <c r="C154" s="39">
        <v>0.11342985354623561</v>
      </c>
      <c r="D154" s="50">
        <v>0.1131452991499508</v>
      </c>
      <c r="E154" s="55">
        <v>0</v>
      </c>
      <c r="F154" s="56">
        <v>0</v>
      </c>
    </row>
    <row r="155" spans="1:6" ht="15">
      <c r="A155" s="54" t="s">
        <v>340</v>
      </c>
      <c r="B155" s="49" t="s">
        <v>341</v>
      </c>
      <c r="C155" s="39">
        <v>0.09252792780849535</v>
      </c>
      <c r="D155" s="50">
        <v>0.09253298685393298</v>
      </c>
      <c r="E155" s="55">
        <v>0</v>
      </c>
      <c r="F155" s="56">
        <v>1</v>
      </c>
    </row>
    <row r="156" spans="1:6" ht="15">
      <c r="A156" s="54" t="s">
        <v>342</v>
      </c>
      <c r="B156" s="49" t="s">
        <v>343</v>
      </c>
      <c r="C156" s="39">
        <v>0.22302879810743262</v>
      </c>
      <c r="D156" s="50">
        <v>0.22254530091461597</v>
      </c>
      <c r="E156" s="55">
        <v>0</v>
      </c>
      <c r="F156" s="56">
        <v>0</v>
      </c>
    </row>
    <row r="157" spans="1:6" ht="15">
      <c r="A157" s="54" t="s">
        <v>344</v>
      </c>
      <c r="B157" s="49" t="s">
        <v>345</v>
      </c>
      <c r="C157" s="39">
        <v>0.15979876846675684</v>
      </c>
      <c r="D157" s="50">
        <v>0.16031181449651025</v>
      </c>
      <c r="E157" s="55">
        <v>0</v>
      </c>
      <c r="F157" s="56">
        <v>0</v>
      </c>
    </row>
    <row r="158" spans="1:6" ht="15">
      <c r="A158" s="54" t="s">
        <v>346</v>
      </c>
      <c r="B158" s="49" t="s">
        <v>347</v>
      </c>
      <c r="C158" s="39">
        <v>0.07469944643896553</v>
      </c>
      <c r="D158" s="50">
        <v>0.07470252051909687</v>
      </c>
      <c r="E158" s="55">
        <v>0</v>
      </c>
      <c r="F158" s="56">
        <v>0</v>
      </c>
    </row>
    <row r="159" spans="1:6" ht="15">
      <c r="A159" s="54" t="s">
        <v>348</v>
      </c>
      <c r="B159" s="49" t="s">
        <v>349</v>
      </c>
      <c r="C159" s="39">
        <v>0.1248519582553024</v>
      </c>
      <c r="D159" s="50">
        <v>0.1245409776836941</v>
      </c>
      <c r="E159" s="55">
        <v>1</v>
      </c>
      <c r="F159" s="56">
        <v>0</v>
      </c>
    </row>
    <row r="160" spans="1:6" ht="15">
      <c r="A160" s="54" t="s">
        <v>350</v>
      </c>
      <c r="B160" s="49" t="s">
        <v>351</v>
      </c>
      <c r="C160" s="39">
        <v>0.17294883814651185</v>
      </c>
      <c r="D160" s="50">
        <v>0.17299266602360008</v>
      </c>
      <c r="E160" s="55">
        <v>0</v>
      </c>
      <c r="F160" s="56">
        <v>0</v>
      </c>
    </row>
    <row r="161" spans="1:6" ht="15">
      <c r="A161" s="61" t="s">
        <v>352</v>
      </c>
      <c r="B161" s="49" t="s">
        <v>353</v>
      </c>
      <c r="C161" s="39">
        <v>0.27723431069087623</v>
      </c>
      <c r="D161" s="50">
        <v>0.277212490583711</v>
      </c>
      <c r="E161" s="55">
        <v>0</v>
      </c>
      <c r="F161" s="56">
        <v>0</v>
      </c>
    </row>
    <row r="162" spans="1:6" ht="15">
      <c r="A162" s="54" t="s">
        <v>354</v>
      </c>
      <c r="B162" s="49" t="s">
        <v>355</v>
      </c>
      <c r="C162" s="39">
        <v>0.13788091743014994</v>
      </c>
      <c r="D162" s="50">
        <v>0.13768244880195607</v>
      </c>
      <c r="E162" s="55">
        <v>0</v>
      </c>
      <c r="F162" s="56">
        <v>0</v>
      </c>
    </row>
    <row r="163" spans="1:6" ht="15">
      <c r="A163" s="54" t="s">
        <v>356</v>
      </c>
      <c r="B163" s="49" t="s">
        <v>357</v>
      </c>
      <c r="C163" s="39">
        <v>0.06460998494059769</v>
      </c>
      <c r="D163" s="50">
        <v>0.0644082914669585</v>
      </c>
      <c r="E163" s="55">
        <v>0</v>
      </c>
      <c r="F163" s="56">
        <v>0</v>
      </c>
    </row>
    <row r="164" spans="1:6" ht="15">
      <c r="A164" s="54" t="s">
        <v>358</v>
      </c>
      <c r="B164" s="49" t="s">
        <v>359</v>
      </c>
      <c r="C164" s="39">
        <v>0.24842933395498423</v>
      </c>
      <c r="D164" s="50">
        <v>0.24782537218985368</v>
      </c>
      <c r="E164" s="55">
        <v>0</v>
      </c>
      <c r="F164" s="56">
        <v>0</v>
      </c>
    </row>
    <row r="165" spans="1:6" ht="15">
      <c r="A165" s="54" t="s">
        <v>360</v>
      </c>
      <c r="B165" s="49" t="s">
        <v>361</v>
      </c>
      <c r="C165" s="39">
        <v>0.08735880067974403</v>
      </c>
      <c r="D165" s="50">
        <v>0.08708423267595808</v>
      </c>
      <c r="E165" s="55">
        <v>0</v>
      </c>
      <c r="F165" s="56">
        <v>0</v>
      </c>
    </row>
    <row r="166" spans="1:6" ht="15">
      <c r="A166" s="54" t="s">
        <v>362</v>
      </c>
      <c r="B166" s="49" t="s">
        <v>363</v>
      </c>
      <c r="C166" s="39">
        <v>0.2057732823320304</v>
      </c>
      <c r="D166" s="50">
        <v>0.2059533454811776</v>
      </c>
      <c r="E166" s="55">
        <v>0</v>
      </c>
      <c r="F166" s="56">
        <v>0</v>
      </c>
    </row>
    <row r="167" spans="1:6" ht="15">
      <c r="A167" s="54" t="s">
        <v>364</v>
      </c>
      <c r="B167" s="57" t="s">
        <v>365</v>
      </c>
      <c r="C167" s="39">
        <v>0.12192560076160867</v>
      </c>
      <c r="D167" s="50">
        <v>0.1215400980452675</v>
      </c>
      <c r="E167" s="55">
        <v>0</v>
      </c>
      <c r="F167" s="56">
        <v>0</v>
      </c>
    </row>
    <row r="168" spans="1:6" ht="15">
      <c r="A168" s="54" t="s">
        <v>366</v>
      </c>
      <c r="B168" s="49" t="s">
        <v>367</v>
      </c>
      <c r="C168" s="39">
        <v>0.11578861378330983</v>
      </c>
      <c r="D168" s="50">
        <v>0.11544941609347595</v>
      </c>
      <c r="E168" s="55">
        <v>0</v>
      </c>
      <c r="F168" s="56">
        <v>0</v>
      </c>
    </row>
    <row r="169" spans="1:6" ht="15">
      <c r="A169" s="54" t="s">
        <v>368</v>
      </c>
      <c r="B169" s="49" t="s">
        <v>369</v>
      </c>
      <c r="C169" s="39">
        <v>0.2388735916052242</v>
      </c>
      <c r="D169" s="50">
        <v>0.23888246927480636</v>
      </c>
      <c r="E169" s="55">
        <v>0</v>
      </c>
      <c r="F169" s="56">
        <v>0</v>
      </c>
    </row>
    <row r="170" spans="1:6" ht="15">
      <c r="A170" s="54" t="s">
        <v>370</v>
      </c>
      <c r="B170" s="49" t="s">
        <v>371</v>
      </c>
      <c r="C170" s="39">
        <v>0.18828898377060466</v>
      </c>
      <c r="D170" s="50">
        <v>0.18817057049391372</v>
      </c>
      <c r="E170" s="55">
        <v>0</v>
      </c>
      <c r="F170" s="56">
        <v>0</v>
      </c>
    </row>
    <row r="171" spans="1:6" ht="15">
      <c r="A171" s="54" t="s">
        <v>372</v>
      </c>
      <c r="B171" s="49" t="s">
        <v>373</v>
      </c>
      <c r="C171" s="39">
        <v>0.16881152103283104</v>
      </c>
      <c r="D171" s="50">
        <v>0.1682944957009325</v>
      </c>
      <c r="E171" s="55">
        <v>0</v>
      </c>
      <c r="F171" s="56">
        <v>0</v>
      </c>
    </row>
    <row r="172" spans="1:6" ht="15">
      <c r="A172" s="54" t="s">
        <v>374</v>
      </c>
      <c r="B172" s="49" t="s">
        <v>375</v>
      </c>
      <c r="C172" s="39">
        <v>0.1407452370223573</v>
      </c>
      <c r="D172" s="50">
        <v>0.1400223384153476</v>
      </c>
      <c r="E172" s="55">
        <v>0</v>
      </c>
      <c r="F172" s="56">
        <v>1</v>
      </c>
    </row>
    <row r="173" spans="1:6" ht="15">
      <c r="A173" s="54" t="s">
        <v>376</v>
      </c>
      <c r="B173" s="49" t="s">
        <v>377</v>
      </c>
      <c r="C173" s="39">
        <v>0.16408134830228005</v>
      </c>
      <c r="D173" s="50">
        <v>0.1633966253770331</v>
      </c>
      <c r="E173" s="55">
        <v>0</v>
      </c>
      <c r="F173" s="56">
        <v>0</v>
      </c>
    </row>
    <row r="174" spans="1:6" ht="15">
      <c r="A174" s="61" t="s">
        <v>378</v>
      </c>
      <c r="B174" s="49" t="s">
        <v>379</v>
      </c>
      <c r="C174" s="39">
        <v>0.4323149642288576</v>
      </c>
      <c r="D174" s="50">
        <v>0.4304504336754671</v>
      </c>
      <c r="E174" s="55">
        <v>0</v>
      </c>
      <c r="F174" s="56">
        <v>0</v>
      </c>
    </row>
    <row r="175" spans="1:6" ht="15">
      <c r="A175" s="54" t="s">
        <v>380</v>
      </c>
      <c r="B175" s="49" t="s">
        <v>381</v>
      </c>
      <c r="C175" s="39">
        <v>0.15067820670043267</v>
      </c>
      <c r="D175" s="50">
        <v>0.15015337211947344</v>
      </c>
      <c r="E175" s="55">
        <v>0</v>
      </c>
      <c r="F175" s="56">
        <v>0</v>
      </c>
    </row>
    <row r="176" spans="1:6" ht="15">
      <c r="A176" s="54" t="s">
        <v>382</v>
      </c>
      <c r="B176" s="49" t="s">
        <v>383</v>
      </c>
      <c r="C176" s="39">
        <v>0.21925449772339786</v>
      </c>
      <c r="D176" s="50">
        <v>0.21874177536928846</v>
      </c>
      <c r="E176" s="55">
        <v>0</v>
      </c>
      <c r="F176" s="56">
        <v>0</v>
      </c>
    </row>
    <row r="177" spans="1:6" ht="15">
      <c r="A177" s="54" t="s">
        <v>384</v>
      </c>
      <c r="B177" s="57" t="s">
        <v>385</v>
      </c>
      <c r="C177" s="39">
        <v>0.08873933912609959</v>
      </c>
      <c r="D177" s="58">
        <v>0.08851232273612589</v>
      </c>
      <c r="E177" s="55">
        <v>0</v>
      </c>
      <c r="F177" s="56">
        <v>0</v>
      </c>
    </row>
    <row r="178" spans="1:6" ht="15">
      <c r="A178" s="54" t="s">
        <v>386</v>
      </c>
      <c r="B178" s="57" t="s">
        <v>387</v>
      </c>
      <c r="C178" s="39">
        <v>0.0998130228154716</v>
      </c>
      <c r="D178" s="50">
        <v>0.09958314950560962</v>
      </c>
      <c r="E178" s="55">
        <v>0</v>
      </c>
      <c r="F178" s="56">
        <v>0</v>
      </c>
    </row>
    <row r="179" spans="1:6" ht="15">
      <c r="A179" s="54" t="s">
        <v>388</v>
      </c>
      <c r="B179" s="49" t="s">
        <v>389</v>
      </c>
      <c r="C179" s="39">
        <v>0.11055728760535435</v>
      </c>
      <c r="D179" s="50">
        <v>0.11016901678503546</v>
      </c>
      <c r="E179" s="55">
        <v>0</v>
      </c>
      <c r="F179" s="56">
        <v>0</v>
      </c>
    </row>
    <row r="180" spans="1:6" ht="15">
      <c r="A180" s="54" t="s">
        <v>390</v>
      </c>
      <c r="B180" s="49" t="s">
        <v>391</v>
      </c>
      <c r="C180" s="39">
        <v>0.13513714961310322</v>
      </c>
      <c r="D180" s="50">
        <v>0.1346632238394004</v>
      </c>
      <c r="E180" s="55">
        <v>0</v>
      </c>
      <c r="F180" s="56">
        <v>0</v>
      </c>
    </row>
    <row r="181" spans="1:6" ht="15">
      <c r="A181" s="54" t="s">
        <v>392</v>
      </c>
      <c r="B181" s="49" t="s">
        <v>393</v>
      </c>
      <c r="C181" s="39">
        <v>0.0585293952785109</v>
      </c>
      <c r="D181" s="50">
        <v>0.058412727555062174</v>
      </c>
      <c r="E181" s="55">
        <v>0</v>
      </c>
      <c r="F181" s="56">
        <v>0</v>
      </c>
    </row>
    <row r="182" spans="1:6" ht="15">
      <c r="A182" s="54" t="s">
        <v>394</v>
      </c>
      <c r="B182" s="49" t="s">
        <v>395</v>
      </c>
      <c r="C182" s="39">
        <v>0.10449681809704048</v>
      </c>
      <c r="D182" s="50">
        <v>0.10411222536172102</v>
      </c>
      <c r="E182" s="55">
        <v>0</v>
      </c>
      <c r="F182" s="56">
        <v>0</v>
      </c>
    </row>
    <row r="183" spans="1:6" ht="15">
      <c r="A183" s="54" t="s">
        <v>396</v>
      </c>
      <c r="B183" s="57" t="s">
        <v>397</v>
      </c>
      <c r="C183" s="39">
        <v>0.13894164535732617</v>
      </c>
      <c r="D183" s="50">
        <v>0.1418209813834223</v>
      </c>
      <c r="E183" s="55">
        <v>0</v>
      </c>
      <c r="F183" s="56">
        <v>0</v>
      </c>
    </row>
    <row r="184" spans="1:6" ht="15">
      <c r="A184" s="54" t="s">
        <v>398</v>
      </c>
      <c r="B184" s="49" t="s">
        <v>399</v>
      </c>
      <c r="C184" s="39">
        <v>0.0780370463863605</v>
      </c>
      <c r="D184" s="50">
        <v>0.07784203543704035</v>
      </c>
      <c r="E184" s="55">
        <v>0</v>
      </c>
      <c r="F184" s="56">
        <v>0</v>
      </c>
    </row>
    <row r="185" spans="1:6" ht="15">
      <c r="A185" s="54" t="s">
        <v>400</v>
      </c>
      <c r="B185" s="49" t="s">
        <v>401</v>
      </c>
      <c r="C185" s="39">
        <v>0.15907016820095113</v>
      </c>
      <c r="D185" s="50">
        <v>0.15945659290831243</v>
      </c>
      <c r="E185" s="55">
        <v>0</v>
      </c>
      <c r="F185" s="56">
        <v>0</v>
      </c>
    </row>
    <row r="186" spans="1:6" ht="15">
      <c r="A186" s="54" t="s">
        <v>402</v>
      </c>
      <c r="B186" s="49" t="s">
        <v>403</v>
      </c>
      <c r="C186" s="39">
        <v>0.2707103455050752</v>
      </c>
      <c r="D186" s="50">
        <v>0.27040701190246497</v>
      </c>
      <c r="E186" s="55">
        <v>0</v>
      </c>
      <c r="F186" s="56">
        <v>0</v>
      </c>
    </row>
    <row r="187" spans="1:6" ht="15">
      <c r="A187" s="54" t="s">
        <v>404</v>
      </c>
      <c r="B187" s="49" t="s">
        <v>405</v>
      </c>
      <c r="C187" s="39">
        <v>0.24013544828285174</v>
      </c>
      <c r="D187" s="50">
        <v>0.2401598899203247</v>
      </c>
      <c r="E187" s="55">
        <v>0</v>
      </c>
      <c r="F187" s="56">
        <v>0</v>
      </c>
    </row>
    <row r="188" spans="1:6" ht="15">
      <c r="A188" s="54" t="s">
        <v>406</v>
      </c>
      <c r="B188" s="49" t="s">
        <v>407</v>
      </c>
      <c r="C188" s="39">
        <v>0.12842471751751705</v>
      </c>
      <c r="D188" s="50">
        <v>0.12969073573106052</v>
      </c>
      <c r="E188" s="55">
        <v>0</v>
      </c>
      <c r="F188" s="56">
        <v>0</v>
      </c>
    </row>
    <row r="189" spans="1:6" ht="15">
      <c r="A189" s="54" t="s">
        <v>408</v>
      </c>
      <c r="B189" s="49" t="s">
        <v>409</v>
      </c>
      <c r="C189" s="39">
        <v>0.07156915802013185</v>
      </c>
      <c r="D189" s="50">
        <v>0.07240186586224823</v>
      </c>
      <c r="E189" s="55">
        <v>0</v>
      </c>
      <c r="F189" s="56">
        <v>0</v>
      </c>
    </row>
    <row r="190" spans="1:6" ht="15">
      <c r="A190" s="54" t="s">
        <v>410</v>
      </c>
      <c r="B190" s="49" t="s">
        <v>411</v>
      </c>
      <c r="C190" s="39">
        <v>0.3033013826653876</v>
      </c>
      <c r="D190" s="50">
        <v>0.30326900370592047</v>
      </c>
      <c r="E190" s="55">
        <v>0</v>
      </c>
      <c r="F190" s="56">
        <v>0</v>
      </c>
    </row>
    <row r="191" spans="1:6" ht="15">
      <c r="A191" s="54" t="s">
        <v>412</v>
      </c>
      <c r="B191" s="49" t="s">
        <v>413</v>
      </c>
      <c r="C191" s="39">
        <v>0.13707008274293275</v>
      </c>
      <c r="D191" s="50">
        <v>0.13673834424573963</v>
      </c>
      <c r="E191" s="55">
        <v>0</v>
      </c>
      <c r="F191" s="56">
        <v>0</v>
      </c>
    </row>
    <row r="192" spans="1:6" ht="15">
      <c r="A192" s="54" t="s">
        <v>414</v>
      </c>
      <c r="B192" s="57" t="s">
        <v>415</v>
      </c>
      <c r="C192" s="39">
        <v>0.29807109279235605</v>
      </c>
      <c r="D192" s="50">
        <v>0.297533088203995</v>
      </c>
      <c r="E192" s="55">
        <v>0</v>
      </c>
      <c r="F192" s="56">
        <v>0</v>
      </c>
    </row>
    <row r="193" spans="1:6" ht="15">
      <c r="A193" s="54" t="s">
        <v>416</v>
      </c>
      <c r="B193" s="49" t="s">
        <v>417</v>
      </c>
      <c r="C193" s="39">
        <v>0.08497568087237659</v>
      </c>
      <c r="D193" s="50">
        <v>0.08495414833341253</v>
      </c>
      <c r="E193" s="55">
        <v>0</v>
      </c>
      <c r="F193" s="56">
        <v>0</v>
      </c>
    </row>
    <row r="194" spans="1:6" ht="15">
      <c r="A194" s="54" t="s">
        <v>418</v>
      </c>
      <c r="B194" s="49" t="s">
        <v>419</v>
      </c>
      <c r="C194" s="39">
        <v>0.20685019288456757</v>
      </c>
      <c r="D194" s="50">
        <v>0.20683933858278908</v>
      </c>
      <c r="E194" s="55">
        <v>0</v>
      </c>
      <c r="F194" s="56">
        <v>0</v>
      </c>
    </row>
    <row r="195" spans="1:6" ht="15">
      <c r="A195" s="54" t="s">
        <v>420</v>
      </c>
      <c r="B195" s="49" t="s">
        <v>421</v>
      </c>
      <c r="C195" s="39">
        <v>0.1868492817397004</v>
      </c>
      <c r="D195" s="50">
        <v>0.1868760572329249</v>
      </c>
      <c r="E195" s="55">
        <v>0</v>
      </c>
      <c r="F195" s="56">
        <v>0</v>
      </c>
    </row>
    <row r="196" spans="1:6" ht="15">
      <c r="A196" s="54" t="s">
        <v>422</v>
      </c>
      <c r="B196" s="49" t="s">
        <v>423</v>
      </c>
      <c r="C196" s="39">
        <v>0.2301489277036218</v>
      </c>
      <c r="D196" s="50">
        <v>0.23036964624057082</v>
      </c>
      <c r="E196" s="55">
        <v>0</v>
      </c>
      <c r="F196" s="56">
        <v>0</v>
      </c>
    </row>
    <row r="197" spans="1:6" ht="15">
      <c r="A197" s="54" t="s">
        <v>424</v>
      </c>
      <c r="B197" s="49" t="s">
        <v>425</v>
      </c>
      <c r="C197" s="39">
        <v>0.24890018451610157</v>
      </c>
      <c r="D197" s="50">
        <v>0.24879061170700012</v>
      </c>
      <c r="E197" s="55">
        <v>0</v>
      </c>
      <c r="F197" s="56">
        <v>0</v>
      </c>
    </row>
    <row r="198" spans="1:6" ht="15">
      <c r="A198" s="54" t="s">
        <v>426</v>
      </c>
      <c r="B198" s="49" t="s">
        <v>427</v>
      </c>
      <c r="C198" s="39">
        <v>0.22228288454680314</v>
      </c>
      <c r="D198" s="50">
        <v>0.22238879879245796</v>
      </c>
      <c r="E198" s="55">
        <v>0</v>
      </c>
      <c r="F198" s="56">
        <v>0</v>
      </c>
    </row>
    <row r="199" spans="1:6" ht="15">
      <c r="A199" s="54" t="s">
        <v>428</v>
      </c>
      <c r="B199" s="49" t="s">
        <v>429</v>
      </c>
      <c r="C199" s="39">
        <v>0.09627260995412358</v>
      </c>
      <c r="D199" s="50">
        <v>0.09616713026319407</v>
      </c>
      <c r="E199" s="55">
        <v>0</v>
      </c>
      <c r="F199" s="56">
        <v>0</v>
      </c>
    </row>
    <row r="200" spans="1:6" ht="15">
      <c r="A200" s="54" t="s">
        <v>430</v>
      </c>
      <c r="B200" s="49" t="s">
        <v>431</v>
      </c>
      <c r="C200" s="39">
        <v>0.13431586296645193</v>
      </c>
      <c r="D200" s="50">
        <v>0.13424073533765268</v>
      </c>
      <c r="E200" s="55">
        <v>0</v>
      </c>
      <c r="F200" s="56">
        <v>0</v>
      </c>
    </row>
    <row r="201" spans="1:6" ht="15">
      <c r="A201" s="54" t="s">
        <v>432</v>
      </c>
      <c r="B201" s="49" t="s">
        <v>433</v>
      </c>
      <c r="C201" s="39">
        <v>0.3472827284162554</v>
      </c>
      <c r="D201" s="50">
        <v>0.3471556619774928</v>
      </c>
      <c r="E201" s="55">
        <v>0</v>
      </c>
      <c r="F201" s="56">
        <v>0</v>
      </c>
    </row>
    <row r="202" spans="1:6" ht="15">
      <c r="A202" s="54" t="s">
        <v>434</v>
      </c>
      <c r="B202" s="49" t="s">
        <v>435</v>
      </c>
      <c r="C202" s="39">
        <v>0.09115826212010608</v>
      </c>
      <c r="D202" s="50">
        <v>0.09309151555502743</v>
      </c>
      <c r="E202" s="55">
        <v>0</v>
      </c>
      <c r="F202" s="56">
        <v>0</v>
      </c>
    </row>
    <row r="203" spans="1:6" ht="15">
      <c r="A203" s="54" t="s">
        <v>436</v>
      </c>
      <c r="B203" s="49" t="s">
        <v>437</v>
      </c>
      <c r="C203" s="39">
        <v>0.19588473909875098</v>
      </c>
      <c r="D203" s="50">
        <v>0.19534569547431213</v>
      </c>
      <c r="E203" s="55">
        <v>0</v>
      </c>
      <c r="F203" s="56">
        <v>0</v>
      </c>
    </row>
    <row r="204" spans="1:6" ht="15">
      <c r="A204" s="54" t="s">
        <v>438</v>
      </c>
      <c r="B204" s="49" t="s">
        <v>439</v>
      </c>
      <c r="C204" s="39">
        <v>0.14909260763801996</v>
      </c>
      <c r="D204" s="50">
        <v>0.1510278627755987</v>
      </c>
      <c r="E204" s="55">
        <v>0</v>
      </c>
      <c r="F204" s="56">
        <v>0</v>
      </c>
    </row>
    <row r="205" spans="1:6" ht="15">
      <c r="A205" s="54" t="s">
        <v>440</v>
      </c>
      <c r="B205" s="49" t="s">
        <v>441</v>
      </c>
      <c r="C205" s="39">
        <v>0.0836114355804162</v>
      </c>
      <c r="D205" s="50">
        <v>0.08341215742436811</v>
      </c>
      <c r="E205" s="55">
        <v>0</v>
      </c>
      <c r="F205" s="56">
        <v>0</v>
      </c>
    </row>
    <row r="206" spans="1:6" ht="15">
      <c r="A206" s="54" t="s">
        <v>442</v>
      </c>
      <c r="B206" s="49" t="s">
        <v>443</v>
      </c>
      <c r="C206" s="39">
        <v>0.16153780856571456</v>
      </c>
      <c r="D206" s="50">
        <v>0.161493256544513</v>
      </c>
      <c r="E206" s="55">
        <v>0</v>
      </c>
      <c r="F206" s="56">
        <v>0</v>
      </c>
    </row>
    <row r="207" spans="1:6" ht="15">
      <c r="A207" s="54" t="s">
        <v>444</v>
      </c>
      <c r="B207" s="49" t="s">
        <v>445</v>
      </c>
      <c r="C207" s="39">
        <v>0.1417679643807991</v>
      </c>
      <c r="D207" s="50">
        <v>0.14119096099997588</v>
      </c>
      <c r="E207" s="55">
        <v>0</v>
      </c>
      <c r="F207" s="56">
        <v>0</v>
      </c>
    </row>
    <row r="208" spans="1:6" ht="15">
      <c r="A208" s="54" t="s">
        <v>446</v>
      </c>
      <c r="B208" s="49" t="s">
        <v>447</v>
      </c>
      <c r="C208" s="39">
        <v>0.10142155458208409</v>
      </c>
      <c r="D208" s="50">
        <v>0.10124227537662481</v>
      </c>
      <c r="E208" s="55">
        <v>0</v>
      </c>
      <c r="F208" s="56">
        <v>0</v>
      </c>
    </row>
    <row r="209" spans="1:6" ht="15">
      <c r="A209" s="54" t="s">
        <v>448</v>
      </c>
      <c r="B209" s="49" t="s">
        <v>449</v>
      </c>
      <c r="C209" s="39">
        <v>0.08140639802706863</v>
      </c>
      <c r="D209" s="50">
        <v>0.08124206309374411</v>
      </c>
      <c r="E209" s="55">
        <v>0</v>
      </c>
      <c r="F209" s="56">
        <v>0</v>
      </c>
    </row>
    <row r="210" spans="1:6" ht="15">
      <c r="A210" s="54" t="s">
        <v>450</v>
      </c>
      <c r="B210" s="49" t="s">
        <v>451</v>
      </c>
      <c r="C210" s="39">
        <v>0.16018793505790352</v>
      </c>
      <c r="D210" s="50">
        <v>0.15963452298695543</v>
      </c>
      <c r="E210" s="55">
        <v>0</v>
      </c>
      <c r="F210" s="56">
        <v>0</v>
      </c>
    </row>
    <row r="211" spans="1:6" ht="15">
      <c r="A211" s="54" t="s">
        <v>452</v>
      </c>
      <c r="B211" s="49" t="s">
        <v>453</v>
      </c>
      <c r="C211" s="39">
        <v>0.0751783148382485</v>
      </c>
      <c r="D211" s="50">
        <v>0.07499828804818023</v>
      </c>
      <c r="E211" s="55">
        <v>0</v>
      </c>
      <c r="F211" s="56">
        <v>0</v>
      </c>
    </row>
    <row r="212" spans="1:6" ht="15">
      <c r="A212" s="54" t="s">
        <v>454</v>
      </c>
      <c r="B212" s="49" t="s">
        <v>455</v>
      </c>
      <c r="C212" s="39">
        <v>0.08238628850307514</v>
      </c>
      <c r="D212" s="58">
        <v>0.08215606852736614</v>
      </c>
      <c r="E212" s="55">
        <v>0</v>
      </c>
      <c r="F212" s="56">
        <v>0</v>
      </c>
    </row>
    <row r="213" spans="1:6" ht="15">
      <c r="A213" s="54" t="s">
        <v>456</v>
      </c>
      <c r="B213" s="57" t="s">
        <v>457</v>
      </c>
      <c r="C213" s="39">
        <v>0.17341115383125233</v>
      </c>
      <c r="D213" s="58">
        <v>0.17331475620948625</v>
      </c>
      <c r="E213" s="55">
        <v>0</v>
      </c>
      <c r="F213" s="56">
        <v>0</v>
      </c>
    </row>
    <row r="214" spans="1:6" ht="15">
      <c r="A214" s="54" t="s">
        <v>458</v>
      </c>
      <c r="B214" s="49" t="s">
        <v>459</v>
      </c>
      <c r="C214" s="39">
        <v>0.11659609671340533</v>
      </c>
      <c r="D214" s="50">
        <v>0.11672061117472111</v>
      </c>
      <c r="E214" s="55">
        <v>0</v>
      </c>
      <c r="F214" s="56">
        <v>0</v>
      </c>
    </row>
    <row r="215" spans="1:6" ht="15">
      <c r="A215" s="54" t="s">
        <v>460</v>
      </c>
      <c r="B215" s="49" t="s">
        <v>461</v>
      </c>
      <c r="C215" s="39">
        <v>0.15538316324593832</v>
      </c>
      <c r="D215" s="50">
        <v>0.1556415455267693</v>
      </c>
      <c r="E215" s="55">
        <v>0</v>
      </c>
      <c r="F215" s="56">
        <v>0</v>
      </c>
    </row>
    <row r="216" spans="1:6" ht="15">
      <c r="A216" s="54" t="s">
        <v>462</v>
      </c>
      <c r="B216" s="49" t="s">
        <v>463</v>
      </c>
      <c r="C216" s="39">
        <v>0.2841787279375242</v>
      </c>
      <c r="D216" s="50">
        <v>0.2843334145480781</v>
      </c>
      <c r="E216" s="55">
        <v>0</v>
      </c>
      <c r="F216" s="56">
        <v>0</v>
      </c>
    </row>
    <row r="217" spans="1:6" ht="15">
      <c r="A217" s="54" t="s">
        <v>464</v>
      </c>
      <c r="B217" s="49" t="s">
        <v>465</v>
      </c>
      <c r="C217" s="39">
        <v>0.07938899556607981</v>
      </c>
      <c r="D217" s="50">
        <v>0.07914118690024047</v>
      </c>
      <c r="E217" s="55">
        <v>0</v>
      </c>
      <c r="F217" s="56">
        <v>0</v>
      </c>
    </row>
    <row r="218" spans="1:6" ht="15">
      <c r="A218" s="54" t="s">
        <v>466</v>
      </c>
      <c r="B218" s="49" t="s">
        <v>467</v>
      </c>
      <c r="C218" s="39">
        <v>0.0715011732317293</v>
      </c>
      <c r="D218" s="50">
        <v>0.07149343096280214</v>
      </c>
      <c r="E218" s="55">
        <v>0</v>
      </c>
      <c r="F218" s="56">
        <v>0</v>
      </c>
    </row>
    <row r="219" spans="1:6" ht="15">
      <c r="A219" s="54" t="s">
        <v>468</v>
      </c>
      <c r="B219" s="49" t="s">
        <v>469</v>
      </c>
      <c r="C219" s="39">
        <v>0.11614360643423094</v>
      </c>
      <c r="D219" s="50">
        <v>0.1158634591803816</v>
      </c>
      <c r="E219" s="55">
        <v>0</v>
      </c>
      <c r="F219" s="56">
        <v>0</v>
      </c>
    </row>
    <row r="220" spans="1:6" ht="15">
      <c r="A220" s="54" t="s">
        <v>470</v>
      </c>
      <c r="B220" s="49" t="s">
        <v>471</v>
      </c>
      <c r="C220" s="39">
        <v>0.06817634649405474</v>
      </c>
      <c r="D220" s="50">
        <v>0.06824626028279472</v>
      </c>
      <c r="E220" s="55">
        <v>0</v>
      </c>
      <c r="F220" s="56">
        <v>0</v>
      </c>
    </row>
    <row r="221" spans="1:6" ht="15">
      <c r="A221" s="54" t="s">
        <v>472</v>
      </c>
      <c r="B221" s="49" t="s">
        <v>473</v>
      </c>
      <c r="C221" s="39">
        <v>0.16527083773916756</v>
      </c>
      <c r="D221" s="50">
        <v>0.16478981673741877</v>
      </c>
      <c r="E221" s="55">
        <v>0</v>
      </c>
      <c r="F221" s="56">
        <v>0</v>
      </c>
    </row>
    <row r="222" spans="1:6" ht="15">
      <c r="A222" s="54" t="s">
        <v>474</v>
      </c>
      <c r="B222" s="57" t="s">
        <v>475</v>
      </c>
      <c r="C222" s="39">
        <v>0.066719692020041</v>
      </c>
      <c r="D222" s="50">
        <v>0.0665477414278204</v>
      </c>
      <c r="E222" s="55">
        <v>0</v>
      </c>
      <c r="F222" s="56">
        <v>0</v>
      </c>
    </row>
    <row r="223" spans="1:6" ht="15">
      <c r="A223" s="54" t="s">
        <v>476</v>
      </c>
      <c r="B223" s="57" t="s">
        <v>477</v>
      </c>
      <c r="C223" s="39">
        <v>0.18045946019000828</v>
      </c>
      <c r="D223" s="50">
        <v>0.17975497104683053</v>
      </c>
      <c r="E223" s="55">
        <v>0</v>
      </c>
      <c r="F223" s="56">
        <v>0</v>
      </c>
    </row>
    <row r="224" spans="1:6" ht="15">
      <c r="A224" s="54" t="s">
        <v>478</v>
      </c>
      <c r="B224" s="49" t="s">
        <v>479</v>
      </c>
      <c r="C224" s="39">
        <v>0.09783011659243981</v>
      </c>
      <c r="D224" s="50">
        <v>0.09751061370304986</v>
      </c>
      <c r="E224" s="55">
        <v>0</v>
      </c>
      <c r="F224" s="56">
        <v>0</v>
      </c>
    </row>
    <row r="225" spans="1:6" ht="15">
      <c r="A225" s="54" t="s">
        <v>480</v>
      </c>
      <c r="B225" s="49" t="s">
        <v>481</v>
      </c>
      <c r="C225" s="39">
        <v>0.09944043661376889</v>
      </c>
      <c r="D225" s="50">
        <v>0.09899668296516115</v>
      </c>
      <c r="E225" s="55">
        <v>0</v>
      </c>
      <c r="F225" s="56">
        <v>0</v>
      </c>
    </row>
    <row r="226" spans="1:6" ht="15">
      <c r="A226" s="54" t="s">
        <v>482</v>
      </c>
      <c r="B226" s="49" t="s">
        <v>483</v>
      </c>
      <c r="C226" s="39">
        <v>0.06824680785798778</v>
      </c>
      <c r="D226" s="62">
        <v>0.06837832958078899</v>
      </c>
      <c r="E226" s="55">
        <v>0</v>
      </c>
      <c r="F226" s="56">
        <v>0</v>
      </c>
    </row>
    <row r="227" spans="1:6" ht="15">
      <c r="A227" s="54" t="s">
        <v>484</v>
      </c>
      <c r="B227" s="49" t="s">
        <v>485</v>
      </c>
      <c r="C227" s="39">
        <v>0.07368845713260591</v>
      </c>
      <c r="D227" s="50">
        <v>0.0734791562899139</v>
      </c>
      <c r="E227" s="55">
        <v>0</v>
      </c>
      <c r="F227" s="56">
        <v>0</v>
      </c>
    </row>
    <row r="228" spans="1:6" ht="15">
      <c r="A228" s="54" t="s">
        <v>486</v>
      </c>
      <c r="B228" s="49" t="s">
        <v>487</v>
      </c>
      <c r="C228" s="39">
        <v>0.14074601199898912</v>
      </c>
      <c r="D228" s="50">
        <v>0.1416399461016304</v>
      </c>
      <c r="E228" s="55">
        <v>0</v>
      </c>
      <c r="F228" s="56">
        <v>0</v>
      </c>
    </row>
    <row r="229" spans="1:6" ht="15">
      <c r="A229" s="54" t="s">
        <v>488</v>
      </c>
      <c r="B229" s="49" t="s">
        <v>489</v>
      </c>
      <c r="C229" s="39">
        <v>0.17237096604441676</v>
      </c>
      <c r="D229" s="50">
        <v>0.17221060810415045</v>
      </c>
      <c r="E229" s="55">
        <v>0</v>
      </c>
      <c r="F229" s="56">
        <v>0</v>
      </c>
    </row>
    <row r="230" spans="1:6" ht="15">
      <c r="A230" s="54" t="s">
        <v>490</v>
      </c>
      <c r="B230" s="49" t="s">
        <v>491</v>
      </c>
      <c r="C230" s="39">
        <v>0.16438364564795208</v>
      </c>
      <c r="D230" s="50">
        <v>0.16438692092338783</v>
      </c>
      <c r="E230" s="55">
        <v>0</v>
      </c>
      <c r="F230" s="56">
        <v>0</v>
      </c>
    </row>
    <row r="231" spans="1:6" ht="15">
      <c r="A231" s="54" t="s">
        <v>492</v>
      </c>
      <c r="B231" s="49" t="s">
        <v>493</v>
      </c>
      <c r="C231" s="39">
        <v>0.23525692338853305</v>
      </c>
      <c r="D231" s="50">
        <v>0.23401942301935352</v>
      </c>
      <c r="E231" s="55">
        <v>0</v>
      </c>
      <c r="F231" s="56">
        <v>0</v>
      </c>
    </row>
    <row r="232" spans="1:6" ht="15">
      <c r="A232" s="54" t="s">
        <v>494</v>
      </c>
      <c r="B232" s="49" t="s">
        <v>495</v>
      </c>
      <c r="C232" s="39">
        <v>0.052699444008310614</v>
      </c>
      <c r="D232" s="50">
        <v>0.05270332430376199</v>
      </c>
      <c r="E232" s="55">
        <v>0</v>
      </c>
      <c r="F232" s="56">
        <v>0</v>
      </c>
    </row>
    <row r="233" spans="1:6" ht="15">
      <c r="A233" s="54" t="s">
        <v>496</v>
      </c>
      <c r="B233" s="49" t="s">
        <v>497</v>
      </c>
      <c r="C233" s="39">
        <v>0.25592147390841663</v>
      </c>
      <c r="D233" s="50">
        <v>0.26034268317465986</v>
      </c>
      <c r="E233" s="55">
        <v>0</v>
      </c>
      <c r="F233" s="56">
        <v>0</v>
      </c>
    </row>
    <row r="234" spans="1:6" ht="15">
      <c r="A234" s="54" t="s">
        <v>498</v>
      </c>
      <c r="B234" s="49" t="s">
        <v>499</v>
      </c>
      <c r="C234" s="39">
        <v>0.1591480780538736</v>
      </c>
      <c r="D234" s="50">
        <v>0.15884782575812104</v>
      </c>
      <c r="E234" s="55">
        <v>0</v>
      </c>
      <c r="F234" s="56">
        <v>0</v>
      </c>
    </row>
    <row r="235" spans="1:6" ht="15">
      <c r="A235" s="54" t="s">
        <v>500</v>
      </c>
      <c r="B235" s="57" t="s">
        <v>501</v>
      </c>
      <c r="C235" s="39">
        <v>0.08411170822235078</v>
      </c>
      <c r="D235" s="50">
        <v>0.08403414343986748</v>
      </c>
      <c r="E235" s="55">
        <v>0</v>
      </c>
      <c r="F235" s="56">
        <v>0</v>
      </c>
    </row>
    <row r="236" spans="1:6" ht="15">
      <c r="A236" s="54" t="s">
        <v>502</v>
      </c>
      <c r="B236" s="49" t="s">
        <v>503</v>
      </c>
      <c r="C236" s="39">
        <v>0.06638975240060002</v>
      </c>
      <c r="D236" s="50">
        <v>0.06616090814428188</v>
      </c>
      <c r="E236" s="55">
        <v>0</v>
      </c>
      <c r="F236" s="56">
        <v>0</v>
      </c>
    </row>
    <row r="237" spans="1:6" ht="15">
      <c r="A237" s="54" t="s">
        <v>504</v>
      </c>
      <c r="B237" s="49" t="s">
        <v>505</v>
      </c>
      <c r="C237" s="39">
        <v>0.07283797190501792</v>
      </c>
      <c r="D237" s="50">
        <v>0.07265436118435965</v>
      </c>
      <c r="E237" s="55">
        <v>0</v>
      </c>
      <c r="F237" s="56">
        <v>0</v>
      </c>
    </row>
    <row r="238" spans="1:6" ht="15">
      <c r="A238" s="54" t="s">
        <v>506</v>
      </c>
      <c r="B238" s="57" t="s">
        <v>507</v>
      </c>
      <c r="C238" s="39">
        <v>0.1285170585549203</v>
      </c>
      <c r="D238" s="50">
        <v>0.12812633612503652</v>
      </c>
      <c r="E238" s="55">
        <v>0</v>
      </c>
      <c r="F238" s="56">
        <v>0</v>
      </c>
    </row>
    <row r="239" spans="1:6" ht="15">
      <c r="A239" s="54" t="s">
        <v>508</v>
      </c>
      <c r="B239" s="49" t="s">
        <v>509</v>
      </c>
      <c r="C239" s="39">
        <v>0.1058907538601281</v>
      </c>
      <c r="D239" s="50">
        <v>0.10552340428688262</v>
      </c>
      <c r="E239" s="55">
        <v>0</v>
      </c>
      <c r="F239" s="56">
        <v>0</v>
      </c>
    </row>
    <row r="240" spans="1:6" ht="15">
      <c r="A240" s="54" t="s">
        <v>510</v>
      </c>
      <c r="B240" s="49" t="s">
        <v>511</v>
      </c>
      <c r="C240" s="39">
        <v>0.18919550349936623</v>
      </c>
      <c r="D240" s="50">
        <v>0.18894578983354743</v>
      </c>
      <c r="E240" s="55">
        <v>0</v>
      </c>
      <c r="F240" s="56">
        <v>0</v>
      </c>
    </row>
    <row r="241" spans="1:6" ht="15">
      <c r="A241" s="54" t="s">
        <v>512</v>
      </c>
      <c r="B241" s="49" t="s">
        <v>513</v>
      </c>
      <c r="C241" s="39">
        <v>0.09922143633163817</v>
      </c>
      <c r="D241" s="50">
        <v>0.09895633239633347</v>
      </c>
      <c r="E241" s="55">
        <v>0</v>
      </c>
      <c r="F241" s="56">
        <v>0</v>
      </c>
    </row>
    <row r="242" spans="1:6" ht="15">
      <c r="A242" s="54" t="s">
        <v>514</v>
      </c>
      <c r="B242" s="49" t="s">
        <v>515</v>
      </c>
      <c r="C242" s="39">
        <v>0.07523697771646153</v>
      </c>
      <c r="D242" s="50">
        <v>0.07509845982496834</v>
      </c>
      <c r="E242" s="55">
        <v>0</v>
      </c>
      <c r="F242" s="56">
        <v>0</v>
      </c>
    </row>
    <row r="243" spans="1:6" ht="15">
      <c r="A243" s="54" t="s">
        <v>516</v>
      </c>
      <c r="B243" s="57" t="s">
        <v>517</v>
      </c>
      <c r="C243" s="39">
        <v>0.3070493736466533</v>
      </c>
      <c r="D243" s="50">
        <v>0.3069334534224829</v>
      </c>
      <c r="E243" s="55">
        <v>0</v>
      </c>
      <c r="F243" s="56">
        <v>0</v>
      </c>
    </row>
    <row r="244" spans="1:6" ht="15">
      <c r="A244" s="54" t="s">
        <v>518</v>
      </c>
      <c r="B244" s="49" t="s">
        <v>519</v>
      </c>
      <c r="C244" s="39">
        <v>0.14215146726799716</v>
      </c>
      <c r="D244" s="50">
        <v>0.1426382047487672</v>
      </c>
      <c r="E244" s="55">
        <v>0</v>
      </c>
      <c r="F244" s="56">
        <v>0</v>
      </c>
    </row>
    <row r="245" spans="1:6" ht="15">
      <c r="A245" s="54" t="s">
        <v>520</v>
      </c>
      <c r="B245" s="57" t="s">
        <v>521</v>
      </c>
      <c r="C245" s="39">
        <v>0.17884406402869538</v>
      </c>
      <c r="D245" s="50">
        <v>0.17878255116234817</v>
      </c>
      <c r="E245" s="55">
        <v>0</v>
      </c>
      <c r="F245" s="56">
        <v>0</v>
      </c>
    </row>
    <row r="246" spans="1:6" ht="15">
      <c r="A246" s="54" t="s">
        <v>522</v>
      </c>
      <c r="B246" s="49" t="s">
        <v>523</v>
      </c>
      <c r="C246" s="39">
        <v>0.09135227959824217</v>
      </c>
      <c r="D246" s="50">
        <v>0.09112547401248737</v>
      </c>
      <c r="E246" s="55">
        <v>0</v>
      </c>
      <c r="F246" s="56">
        <v>0</v>
      </c>
    </row>
    <row r="247" spans="1:6" ht="15">
      <c r="A247" s="54" t="s">
        <v>524</v>
      </c>
      <c r="B247" s="49" t="s">
        <v>525</v>
      </c>
      <c r="C247" s="39">
        <v>0.12447835276856273</v>
      </c>
      <c r="D247" s="50">
        <v>0.12406507224642721</v>
      </c>
      <c r="E247" s="55">
        <v>0</v>
      </c>
      <c r="F247" s="56">
        <v>0</v>
      </c>
    </row>
    <row r="248" spans="1:6" ht="15">
      <c r="A248" s="54" t="s">
        <v>526</v>
      </c>
      <c r="B248" s="49" t="s">
        <v>527</v>
      </c>
      <c r="C248" s="39">
        <v>0.18303937375623788</v>
      </c>
      <c r="D248" s="50">
        <v>0.1829934693467814</v>
      </c>
      <c r="E248" s="55">
        <v>0</v>
      </c>
      <c r="F248" s="56">
        <v>0</v>
      </c>
    </row>
    <row r="249" spans="1:6" ht="15">
      <c r="A249" s="61" t="s">
        <v>528</v>
      </c>
      <c r="B249" s="49" t="s">
        <v>529</v>
      </c>
      <c r="C249" s="39">
        <v>0.18862241921656428</v>
      </c>
      <c r="D249" s="50">
        <v>0.18894295846827713</v>
      </c>
      <c r="E249" s="55">
        <v>0</v>
      </c>
      <c r="F249" s="56">
        <v>0</v>
      </c>
    </row>
    <row r="250" spans="1:6" ht="15">
      <c r="A250" s="54" t="s">
        <v>530</v>
      </c>
      <c r="B250" s="49" t="s">
        <v>531</v>
      </c>
      <c r="C250" s="39">
        <v>0.0615937304570671</v>
      </c>
      <c r="D250" s="50">
        <v>0.061513023826932856</v>
      </c>
      <c r="E250" s="55">
        <v>0</v>
      </c>
      <c r="F250" s="56">
        <v>0</v>
      </c>
    </row>
    <row r="251" spans="1:6" ht="15">
      <c r="A251" s="54" t="s">
        <v>532</v>
      </c>
      <c r="B251" s="49" t="s">
        <v>533</v>
      </c>
      <c r="C251" s="39">
        <v>0.05686810319183358</v>
      </c>
      <c r="D251" s="50">
        <v>0.056674817107863096</v>
      </c>
      <c r="E251" s="55">
        <v>0</v>
      </c>
      <c r="F251" s="56">
        <v>0</v>
      </c>
    </row>
    <row r="252" spans="1:6" ht="15">
      <c r="A252" s="54" t="s">
        <v>534</v>
      </c>
      <c r="B252" s="49" t="s">
        <v>535</v>
      </c>
      <c r="C252" s="39">
        <v>0.05352403350543291</v>
      </c>
      <c r="D252" s="50">
        <v>0.053403280082091414</v>
      </c>
      <c r="E252" s="55">
        <v>0</v>
      </c>
      <c r="F252" s="56">
        <v>0</v>
      </c>
    </row>
    <row r="253" spans="1:6" ht="15">
      <c r="A253" s="54" t="s">
        <v>536</v>
      </c>
      <c r="B253" s="49" t="s">
        <v>537</v>
      </c>
      <c r="C253" s="39">
        <v>0.055006813197585505</v>
      </c>
      <c r="D253" s="50">
        <v>0.054855040411845024</v>
      </c>
      <c r="E253" s="55">
        <v>0</v>
      </c>
      <c r="F253" s="56">
        <v>0</v>
      </c>
    </row>
    <row r="254" spans="1:6" ht="15">
      <c r="A254" s="54" t="s">
        <v>538</v>
      </c>
      <c r="B254" s="49" t="s">
        <v>539</v>
      </c>
      <c r="C254" s="39">
        <v>0.09384170279373646</v>
      </c>
      <c r="D254" s="50">
        <v>0.09415963587664017</v>
      </c>
      <c r="E254" s="55">
        <v>0</v>
      </c>
      <c r="F254" s="56">
        <v>0</v>
      </c>
    </row>
    <row r="255" spans="1:6" ht="15">
      <c r="A255" s="54" t="s">
        <v>540</v>
      </c>
      <c r="B255" s="49" t="s">
        <v>541</v>
      </c>
      <c r="C255" s="39">
        <v>0.10341119479607139</v>
      </c>
      <c r="D255" s="50">
        <v>0.1034335201909915</v>
      </c>
      <c r="E255" s="55">
        <v>0</v>
      </c>
      <c r="F255" s="56">
        <v>0</v>
      </c>
    </row>
    <row r="256" spans="1:6" ht="15">
      <c r="A256" s="54" t="s">
        <v>542</v>
      </c>
      <c r="B256" s="49" t="s">
        <v>543</v>
      </c>
      <c r="C256" s="39">
        <v>0.11999923671838618</v>
      </c>
      <c r="D256" s="50">
        <v>0.12038557431931626</v>
      </c>
      <c r="E256" s="55">
        <v>0</v>
      </c>
      <c r="F256" s="56">
        <v>0</v>
      </c>
    </row>
    <row r="257" spans="1:6" ht="15">
      <c r="A257" s="54" t="s">
        <v>544</v>
      </c>
      <c r="B257" s="49" t="s">
        <v>545</v>
      </c>
      <c r="C257" s="39">
        <v>0.07157782951518979</v>
      </c>
      <c r="D257" s="50">
        <v>0.07141040495615167</v>
      </c>
      <c r="E257" s="55">
        <v>0</v>
      </c>
      <c r="F257" s="56">
        <v>0</v>
      </c>
    </row>
    <row r="258" spans="1:6" ht="15">
      <c r="A258" s="54" t="s">
        <v>546</v>
      </c>
      <c r="B258" s="49" t="s">
        <v>547</v>
      </c>
      <c r="C258" s="39">
        <v>0.1270577246405425</v>
      </c>
      <c r="D258" s="50">
        <v>0.12708125592413938</v>
      </c>
      <c r="E258" s="55">
        <v>0</v>
      </c>
      <c r="F258" s="56">
        <v>0</v>
      </c>
    </row>
    <row r="259" spans="1:6" ht="15">
      <c r="A259" s="54" t="s">
        <v>548</v>
      </c>
      <c r="B259" s="49" t="s">
        <v>549</v>
      </c>
      <c r="C259" s="39">
        <v>0.17838741067154396</v>
      </c>
      <c r="D259" s="50">
        <v>0.17795046564043873</v>
      </c>
      <c r="E259" s="55">
        <v>0</v>
      </c>
      <c r="F259" s="56">
        <v>0</v>
      </c>
    </row>
    <row r="260" spans="1:6" ht="15">
      <c r="A260" s="54" t="s">
        <v>550</v>
      </c>
      <c r="B260" s="57" t="s">
        <v>551</v>
      </c>
      <c r="C260" s="39">
        <v>0.11311601873347038</v>
      </c>
      <c r="D260" s="50">
        <v>0.11273138898695584</v>
      </c>
      <c r="E260" s="55">
        <v>0</v>
      </c>
      <c r="F260" s="56">
        <v>0</v>
      </c>
    </row>
    <row r="261" spans="1:6" ht="15">
      <c r="A261" s="54" t="s">
        <v>552</v>
      </c>
      <c r="B261" s="49" t="s">
        <v>553</v>
      </c>
      <c r="C261" s="39">
        <v>0.07544227178739259</v>
      </c>
      <c r="D261" s="50">
        <v>0.07527193887875744</v>
      </c>
      <c r="E261" s="55">
        <v>0</v>
      </c>
      <c r="F261" s="56">
        <v>0</v>
      </c>
    </row>
    <row r="262" spans="1:6" ht="15">
      <c r="A262" s="54" t="s">
        <v>554</v>
      </c>
      <c r="B262" s="49" t="s">
        <v>555</v>
      </c>
      <c r="C262" s="39">
        <v>0.12481878539768164</v>
      </c>
      <c r="D262" s="50">
        <v>0.12480376540062482</v>
      </c>
      <c r="E262" s="55">
        <v>0</v>
      </c>
      <c r="F262" s="56">
        <v>0</v>
      </c>
    </row>
    <row r="263" spans="1:6" ht="15">
      <c r="A263" s="54" t="s">
        <v>556</v>
      </c>
      <c r="B263" s="49" t="s">
        <v>557</v>
      </c>
      <c r="C263" s="39">
        <v>0.3013386207057913</v>
      </c>
      <c r="D263" s="50">
        <v>0.30130254164340164</v>
      </c>
      <c r="E263" s="55">
        <v>0</v>
      </c>
      <c r="F263" s="56">
        <v>0</v>
      </c>
    </row>
    <row r="264" spans="1:6" ht="15">
      <c r="A264" s="54" t="s">
        <v>558</v>
      </c>
      <c r="B264" s="49" t="s">
        <v>559</v>
      </c>
      <c r="C264" s="39">
        <v>0.1385344607180336</v>
      </c>
      <c r="D264" s="50">
        <v>0.13816575984872137</v>
      </c>
      <c r="E264" s="55">
        <v>0</v>
      </c>
      <c r="F264" s="56">
        <v>0</v>
      </c>
    </row>
    <row r="265" spans="1:6" ht="15">
      <c r="A265" s="54" t="s">
        <v>560</v>
      </c>
      <c r="B265" s="57" t="s">
        <v>561</v>
      </c>
      <c r="C265" s="39">
        <v>0.1086648102592127</v>
      </c>
      <c r="D265" s="58">
        <v>0.10852543980303886</v>
      </c>
      <c r="E265" s="55">
        <v>0</v>
      </c>
      <c r="F265" s="56">
        <v>0</v>
      </c>
    </row>
    <row r="266" spans="1:6" ht="15">
      <c r="A266" s="54" t="s">
        <v>562</v>
      </c>
      <c r="B266" s="49" t="s">
        <v>563</v>
      </c>
      <c r="C266" s="39">
        <v>0.09947317859980975</v>
      </c>
      <c r="D266" s="58">
        <v>0.09948878973737439</v>
      </c>
      <c r="E266" s="55">
        <v>0</v>
      </c>
      <c r="F266" s="56">
        <v>0</v>
      </c>
    </row>
    <row r="267" spans="1:6" ht="15">
      <c r="A267" s="54" t="s">
        <v>564</v>
      </c>
      <c r="B267" s="49" t="s">
        <v>565</v>
      </c>
      <c r="C267" s="39">
        <v>0.07363266744450359</v>
      </c>
      <c r="D267" s="50">
        <v>0.07347169925801264</v>
      </c>
      <c r="E267" s="55">
        <v>0</v>
      </c>
      <c r="F267" s="56">
        <v>0</v>
      </c>
    </row>
    <row r="268" spans="1:6" ht="15">
      <c r="A268" s="54" t="s">
        <v>566</v>
      </c>
      <c r="B268" s="49" t="s">
        <v>567</v>
      </c>
      <c r="C268" s="39">
        <v>0.07388631884058411</v>
      </c>
      <c r="D268" s="50">
        <v>0.07368225114149457</v>
      </c>
      <c r="E268" s="55">
        <v>0</v>
      </c>
      <c r="F268" s="56">
        <v>0</v>
      </c>
    </row>
    <row r="269" spans="1:6" ht="15">
      <c r="A269" s="54" t="s">
        <v>568</v>
      </c>
      <c r="B269" s="49" t="s">
        <v>569</v>
      </c>
      <c r="C269" s="39">
        <v>0.1156330350934915</v>
      </c>
      <c r="D269" s="50">
        <v>0.11563408184301774</v>
      </c>
      <c r="E269" s="55">
        <v>0</v>
      </c>
      <c r="F269" s="56">
        <v>0</v>
      </c>
    </row>
    <row r="270" spans="1:6" ht="15">
      <c r="A270" s="54" t="s">
        <v>570</v>
      </c>
      <c r="B270" s="49" t="s">
        <v>571</v>
      </c>
      <c r="C270" s="39">
        <v>0.19051385867107104</v>
      </c>
      <c r="D270" s="50">
        <v>0.19050375568454736</v>
      </c>
      <c r="E270" s="55">
        <v>0</v>
      </c>
      <c r="F270" s="56">
        <v>0</v>
      </c>
    </row>
    <row r="271" spans="1:6" ht="15">
      <c r="A271" s="54" t="s">
        <v>572</v>
      </c>
      <c r="B271" s="49" t="s">
        <v>573</v>
      </c>
      <c r="C271" s="39">
        <v>0.248347595366782</v>
      </c>
      <c r="D271" s="50">
        <v>0.2483063707781421</v>
      </c>
      <c r="E271" s="55">
        <v>0</v>
      </c>
      <c r="F271" s="56">
        <v>0</v>
      </c>
    </row>
    <row r="272" spans="1:6" ht="15">
      <c r="A272" s="54" t="s">
        <v>574</v>
      </c>
      <c r="B272" s="49" t="s">
        <v>575</v>
      </c>
      <c r="C272" s="39">
        <v>0.09814460690940273</v>
      </c>
      <c r="D272" s="50">
        <v>0.0981600852387134</v>
      </c>
      <c r="E272" s="55">
        <v>0</v>
      </c>
      <c r="F272" s="56">
        <v>0</v>
      </c>
    </row>
    <row r="273" spans="1:6" ht="15">
      <c r="A273" s="54" t="s">
        <v>576</v>
      </c>
      <c r="B273" s="49" t="s">
        <v>577</v>
      </c>
      <c r="C273" s="39">
        <v>0.031313123597026156</v>
      </c>
      <c r="D273" s="50">
        <v>0.03133104306608346</v>
      </c>
      <c r="E273" s="55">
        <v>0</v>
      </c>
      <c r="F273" s="56">
        <v>0</v>
      </c>
    </row>
    <row r="274" spans="1:6" ht="15">
      <c r="A274" s="54" t="s">
        <v>578</v>
      </c>
      <c r="B274" s="49" t="s">
        <v>579</v>
      </c>
      <c r="C274" s="39">
        <v>0.026906452081254237</v>
      </c>
      <c r="D274" s="50">
        <v>0.026954047113831116</v>
      </c>
      <c r="E274" s="55">
        <v>0</v>
      </c>
      <c r="F274" s="56">
        <v>0</v>
      </c>
    </row>
    <row r="275" spans="1:6" ht="15">
      <c r="A275" s="54" t="s">
        <v>580</v>
      </c>
      <c r="B275" s="49" t="s">
        <v>581</v>
      </c>
      <c r="C275" s="39">
        <v>0.15770103941926342</v>
      </c>
      <c r="D275" s="50">
        <v>0.15699666483130556</v>
      </c>
      <c r="E275" s="55">
        <v>0</v>
      </c>
      <c r="F275" s="56">
        <v>0</v>
      </c>
    </row>
    <row r="276" spans="1:6" ht="15">
      <c r="A276" s="54" t="s">
        <v>582</v>
      </c>
      <c r="B276" s="49" t="s">
        <v>583</v>
      </c>
      <c r="C276" s="39">
        <v>0.06336320852164656</v>
      </c>
      <c r="D276" s="50">
        <v>0.06318630960797032</v>
      </c>
      <c r="E276" s="55">
        <v>0</v>
      </c>
      <c r="F276" s="56">
        <v>0</v>
      </c>
    </row>
    <row r="277" spans="1:6" ht="15">
      <c r="A277" s="61" t="s">
        <v>584</v>
      </c>
      <c r="B277" s="49" t="s">
        <v>585</v>
      </c>
      <c r="C277" s="39">
        <v>0.2116339650477609</v>
      </c>
      <c r="D277" s="50">
        <v>0.21137303361392942</v>
      </c>
      <c r="E277" s="55">
        <v>0</v>
      </c>
      <c r="F277" s="56">
        <v>0</v>
      </c>
    </row>
    <row r="278" spans="1:6" ht="15">
      <c r="A278" s="54" t="s">
        <v>586</v>
      </c>
      <c r="B278" s="49" t="s">
        <v>587</v>
      </c>
      <c r="C278" s="39">
        <v>0.33134226130090727</v>
      </c>
      <c r="D278" s="50">
        <v>0.3314526613465766</v>
      </c>
      <c r="E278" s="55">
        <v>0</v>
      </c>
      <c r="F278" s="56">
        <v>1</v>
      </c>
    </row>
    <row r="279" spans="1:6" ht="15">
      <c r="A279" s="54" t="s">
        <v>588</v>
      </c>
      <c r="B279" s="49" t="s">
        <v>589</v>
      </c>
      <c r="C279" s="39">
        <v>0.7560355618221983</v>
      </c>
      <c r="D279" s="50">
        <v>0.7558238324277068</v>
      </c>
      <c r="E279" s="55">
        <v>0</v>
      </c>
      <c r="F279" s="56">
        <v>0</v>
      </c>
    </row>
    <row r="280" spans="1:6" ht="15">
      <c r="A280" s="54" t="s">
        <v>590</v>
      </c>
      <c r="B280" s="49" t="s">
        <v>591</v>
      </c>
      <c r="C280" s="39">
        <v>0.012679169858846652</v>
      </c>
      <c r="D280" s="50">
        <v>0.012705819309691422</v>
      </c>
      <c r="E280" s="55">
        <v>0</v>
      </c>
      <c r="F280" s="56">
        <v>0</v>
      </c>
    </row>
    <row r="281" spans="1:6" ht="15">
      <c r="A281" s="54" t="s">
        <v>592</v>
      </c>
      <c r="B281" s="49" t="s">
        <v>593</v>
      </c>
      <c r="C281" s="39">
        <v>0.016655520444067567</v>
      </c>
      <c r="D281" s="50">
        <v>0.01665796674562177</v>
      </c>
      <c r="E281" s="55">
        <v>0</v>
      </c>
      <c r="F281" s="56">
        <v>0</v>
      </c>
    </row>
    <row r="282" spans="1:6" ht="15">
      <c r="A282" s="54" t="s">
        <v>594</v>
      </c>
      <c r="B282" s="49" t="s">
        <v>595</v>
      </c>
      <c r="C282" s="39">
        <v>0.0842594257152594</v>
      </c>
      <c r="D282" s="50">
        <v>0.08413079503270743</v>
      </c>
      <c r="E282" s="55">
        <v>0</v>
      </c>
      <c r="F282" s="56">
        <v>0</v>
      </c>
    </row>
    <row r="283" spans="1:6" ht="15">
      <c r="A283" s="54" t="s">
        <v>596</v>
      </c>
      <c r="B283" s="57" t="s">
        <v>597</v>
      </c>
      <c r="C283" s="39">
        <v>0.2268481126855521</v>
      </c>
      <c r="D283" s="58">
        <v>0.2266265474730795</v>
      </c>
      <c r="E283" s="55">
        <v>0</v>
      </c>
      <c r="F283" s="56">
        <v>0</v>
      </c>
    </row>
    <row r="284" spans="1:6" ht="15">
      <c r="A284" s="54" t="s">
        <v>598</v>
      </c>
      <c r="B284" s="49" t="s">
        <v>599</v>
      </c>
      <c r="C284" s="39">
        <v>0.20677641879860387</v>
      </c>
      <c r="D284" s="58">
        <v>0.2069866122193478</v>
      </c>
      <c r="E284" s="55">
        <v>0</v>
      </c>
      <c r="F284" s="56">
        <v>0</v>
      </c>
    </row>
    <row r="285" spans="1:6" ht="15">
      <c r="A285" s="54" t="s">
        <v>600</v>
      </c>
      <c r="B285" s="49" t="s">
        <v>601</v>
      </c>
      <c r="C285" s="39">
        <v>0.303198003424917</v>
      </c>
      <c r="D285" s="58">
        <v>0.30309353739285927</v>
      </c>
      <c r="E285" s="55">
        <v>0</v>
      </c>
      <c r="F285" s="56">
        <v>0</v>
      </c>
    </row>
    <row r="286" spans="1:6" ht="15">
      <c r="A286" s="54" t="s">
        <v>602</v>
      </c>
      <c r="B286" s="49" t="s">
        <v>603</v>
      </c>
      <c r="C286" s="39">
        <v>0.16957829136907263</v>
      </c>
      <c r="D286" s="58">
        <v>0.16931443803931706</v>
      </c>
      <c r="E286" s="55">
        <v>0</v>
      </c>
      <c r="F286" s="56">
        <v>0</v>
      </c>
    </row>
    <row r="287" spans="1:6" ht="15">
      <c r="A287" s="54" t="s">
        <v>604</v>
      </c>
      <c r="B287" s="49" t="s">
        <v>605</v>
      </c>
      <c r="C287" s="39">
        <v>0.13612340822211821</v>
      </c>
      <c r="D287" s="50">
        <v>0.136099802801176</v>
      </c>
      <c r="E287" s="55">
        <v>0</v>
      </c>
      <c r="F287" s="56">
        <v>0</v>
      </c>
    </row>
    <row r="288" spans="1:6" ht="15">
      <c r="A288" s="54" t="s">
        <v>606</v>
      </c>
      <c r="B288" s="49" t="s">
        <v>607</v>
      </c>
      <c r="C288" s="39">
        <v>0.06164417743807151</v>
      </c>
      <c r="D288" s="58">
        <v>0.061429853233929445</v>
      </c>
      <c r="E288" s="55">
        <v>0</v>
      </c>
      <c r="F288" s="56">
        <v>0</v>
      </c>
    </row>
    <row r="289" spans="1:6" ht="15">
      <c r="A289" s="54" t="s">
        <v>608</v>
      </c>
      <c r="B289" s="49" t="s">
        <v>609</v>
      </c>
      <c r="C289" s="39">
        <v>0.13759240061645195</v>
      </c>
      <c r="D289" s="50">
        <v>0.13735079179956688</v>
      </c>
      <c r="E289" s="55">
        <v>0</v>
      </c>
      <c r="F289" s="56">
        <v>0</v>
      </c>
    </row>
    <row r="290" spans="1:6" ht="15">
      <c r="A290" s="54" t="s">
        <v>610</v>
      </c>
      <c r="B290" s="49" t="s">
        <v>611</v>
      </c>
      <c r="C290" s="39">
        <v>0.2213992670458962</v>
      </c>
      <c r="D290" s="50">
        <v>0.22154369313066274</v>
      </c>
      <c r="E290" s="55">
        <v>0</v>
      </c>
      <c r="F290" s="56">
        <v>0</v>
      </c>
    </row>
    <row r="291" spans="1:6" ht="15">
      <c r="A291" s="54" t="s">
        <v>612</v>
      </c>
      <c r="B291" s="49" t="s">
        <v>613</v>
      </c>
      <c r="C291" s="39">
        <v>0.0820343908609884</v>
      </c>
      <c r="D291" s="50">
        <v>0.08188441163718867</v>
      </c>
      <c r="E291" s="55">
        <v>0</v>
      </c>
      <c r="F291" s="56">
        <v>0</v>
      </c>
    </row>
    <row r="292" spans="1:6" ht="15">
      <c r="A292" s="54" t="s">
        <v>614</v>
      </c>
      <c r="B292" s="49" t="s">
        <v>615</v>
      </c>
      <c r="C292" s="39">
        <v>0.10524032303129344</v>
      </c>
      <c r="D292" s="50">
        <v>0.10502432084763091</v>
      </c>
      <c r="E292" s="55">
        <v>0</v>
      </c>
      <c r="F292" s="56">
        <v>0</v>
      </c>
    </row>
    <row r="293" spans="1:6" ht="15">
      <c r="A293" s="54" t="s">
        <v>616</v>
      </c>
      <c r="B293" s="49" t="s">
        <v>617</v>
      </c>
      <c r="C293" s="39">
        <v>0.0826797351070017</v>
      </c>
      <c r="D293" s="50">
        <v>0.08251328862226534</v>
      </c>
      <c r="E293" s="55">
        <v>0</v>
      </c>
      <c r="F293" s="56">
        <v>0</v>
      </c>
    </row>
    <row r="294" spans="1:6" ht="15">
      <c r="A294" s="54" t="s">
        <v>618</v>
      </c>
      <c r="B294" s="49" t="s">
        <v>619</v>
      </c>
      <c r="C294" s="39">
        <v>0.31445082910533523</v>
      </c>
      <c r="D294" s="50">
        <v>0.3143877582058596</v>
      </c>
      <c r="E294" s="55">
        <v>0</v>
      </c>
      <c r="F294" s="56">
        <v>0</v>
      </c>
    </row>
    <row r="295" spans="1:6" ht="15">
      <c r="A295" s="54" t="s">
        <v>620</v>
      </c>
      <c r="B295" s="49" t="s">
        <v>621</v>
      </c>
      <c r="C295" s="39">
        <v>0.018570162623351347</v>
      </c>
      <c r="D295" s="50">
        <v>0.018553589704203892</v>
      </c>
      <c r="E295" s="55">
        <v>0</v>
      </c>
      <c r="F295" s="56">
        <v>0</v>
      </c>
    </row>
    <row r="296" spans="1:6" ht="15">
      <c r="A296" s="54" t="s">
        <v>622</v>
      </c>
      <c r="B296" s="49" t="s">
        <v>623</v>
      </c>
      <c r="C296" s="39">
        <v>0.047108362199179306</v>
      </c>
      <c r="D296" s="50">
        <v>0.04695983187924253</v>
      </c>
      <c r="E296" s="55">
        <v>0</v>
      </c>
      <c r="F296" s="56">
        <v>0</v>
      </c>
    </row>
    <row r="297" spans="1:6" ht="15">
      <c r="A297" s="54" t="s">
        <v>624</v>
      </c>
      <c r="B297" s="49" t="s">
        <v>625</v>
      </c>
      <c r="C297" s="39">
        <v>0.11368179766767726</v>
      </c>
      <c r="D297" s="50">
        <v>0.11333367465560512</v>
      </c>
      <c r="E297" s="55">
        <v>0</v>
      </c>
      <c r="F297" s="56">
        <v>0</v>
      </c>
    </row>
    <row r="298" spans="1:6" ht="15">
      <c r="A298" s="54" t="s">
        <v>626</v>
      </c>
      <c r="B298" s="49" t="s">
        <v>627</v>
      </c>
      <c r="C298" s="39">
        <v>0.05804507038757622</v>
      </c>
      <c r="D298" s="50">
        <v>0.05789928794468244</v>
      </c>
      <c r="E298" s="55">
        <v>0</v>
      </c>
      <c r="F298" s="56">
        <v>0</v>
      </c>
    </row>
    <row r="299" spans="1:6" ht="15">
      <c r="A299" s="54" t="s">
        <v>628</v>
      </c>
      <c r="B299" s="49" t="s">
        <v>629</v>
      </c>
      <c r="C299" s="39">
        <v>0.11637222718712528</v>
      </c>
      <c r="D299" s="50">
        <v>0.1170302197838317</v>
      </c>
      <c r="E299" s="55">
        <v>0</v>
      </c>
      <c r="F299" s="56">
        <v>0</v>
      </c>
    </row>
    <row r="300" spans="1:6" ht="15">
      <c r="A300" s="54" t="s">
        <v>630</v>
      </c>
      <c r="B300" s="49" t="s">
        <v>631</v>
      </c>
      <c r="C300" s="39">
        <v>0.05565555340894536</v>
      </c>
      <c r="D300" s="50">
        <v>0.05543839365956713</v>
      </c>
      <c r="E300" s="55">
        <v>0</v>
      </c>
      <c r="F300" s="56">
        <v>0</v>
      </c>
    </row>
    <row r="301" spans="1:6" ht="15">
      <c r="A301" s="54" t="s">
        <v>632</v>
      </c>
      <c r="B301" s="49" t="s">
        <v>633</v>
      </c>
      <c r="C301" s="39">
        <v>0.056627938724121446</v>
      </c>
      <c r="D301" s="50">
        <v>0.056500186214783754</v>
      </c>
      <c r="E301" s="55">
        <v>0</v>
      </c>
      <c r="F301" s="56">
        <v>0</v>
      </c>
    </row>
    <row r="302" spans="1:6" ht="15">
      <c r="A302" s="54" t="s">
        <v>634</v>
      </c>
      <c r="B302" s="49" t="s">
        <v>635</v>
      </c>
      <c r="C302" s="39">
        <v>0.053759615102243856</v>
      </c>
      <c r="D302" s="50">
        <v>0.05355511006366408</v>
      </c>
      <c r="E302" s="55">
        <v>0</v>
      </c>
      <c r="F302" s="56">
        <v>0</v>
      </c>
    </row>
    <row r="303" spans="1:6" ht="15">
      <c r="A303" s="54" t="s">
        <v>636</v>
      </c>
      <c r="B303" s="49" t="s">
        <v>637</v>
      </c>
      <c r="C303" s="39">
        <v>0.06621763331253551</v>
      </c>
      <c r="D303" s="50">
        <v>0.06611929709580072</v>
      </c>
      <c r="E303" s="55">
        <v>0</v>
      </c>
      <c r="F303" s="56">
        <v>0</v>
      </c>
    </row>
    <row r="304" spans="1:6" ht="15">
      <c r="A304" s="54" t="s">
        <v>638</v>
      </c>
      <c r="B304" s="49" t="s">
        <v>639</v>
      </c>
      <c r="C304" s="39">
        <v>0.009305926214167464</v>
      </c>
      <c r="D304" s="50">
        <v>0.009350872265258535</v>
      </c>
      <c r="E304" s="55">
        <v>0</v>
      </c>
      <c r="F304" s="56">
        <v>0</v>
      </c>
    </row>
    <row r="305" spans="1:6" ht="15">
      <c r="A305" s="54" t="s">
        <v>640</v>
      </c>
      <c r="B305" s="49" t="s">
        <v>641</v>
      </c>
      <c r="C305" s="39">
        <v>0.06986468603092863</v>
      </c>
      <c r="D305" s="50">
        <v>0.06972153283941879</v>
      </c>
      <c r="E305" s="55">
        <v>0</v>
      </c>
      <c r="F305" s="56">
        <v>0</v>
      </c>
    </row>
    <row r="306" spans="1:6" ht="15">
      <c r="A306" s="54" t="s">
        <v>642</v>
      </c>
      <c r="B306" s="49" t="s">
        <v>643</v>
      </c>
      <c r="C306" s="39">
        <v>0.08356606489981014</v>
      </c>
      <c r="D306" s="50">
        <v>0.08332949518684885</v>
      </c>
      <c r="E306" s="55">
        <v>0</v>
      </c>
      <c r="F306" s="56">
        <v>0</v>
      </c>
    </row>
    <row r="307" spans="1:6" ht="15">
      <c r="A307" s="54" t="s">
        <v>644</v>
      </c>
      <c r="B307" s="57" t="s">
        <v>645</v>
      </c>
      <c r="C307" s="39">
        <v>0.13753185335842846</v>
      </c>
      <c r="D307" s="50">
        <v>0.13802413283302495</v>
      </c>
      <c r="E307" s="55">
        <v>0</v>
      </c>
      <c r="F307" s="56">
        <v>0</v>
      </c>
    </row>
    <row r="308" spans="1:6" ht="15">
      <c r="A308" s="54" t="s">
        <v>646</v>
      </c>
      <c r="B308" s="49" t="s">
        <v>647</v>
      </c>
      <c r="C308" s="39">
        <v>0.02765766347412146</v>
      </c>
      <c r="D308" s="50">
        <v>0.027707881125884713</v>
      </c>
      <c r="E308" s="55">
        <v>0</v>
      </c>
      <c r="F308" s="56">
        <v>0</v>
      </c>
    </row>
    <row r="309" spans="1:6" ht="15">
      <c r="A309" s="54" t="s">
        <v>648</v>
      </c>
      <c r="B309" s="49" t="s">
        <v>649</v>
      </c>
      <c r="C309" s="39">
        <v>0.0887499027581404</v>
      </c>
      <c r="D309" s="50">
        <v>0.08874322926208063</v>
      </c>
      <c r="E309" s="55">
        <v>0</v>
      </c>
      <c r="F309" s="56">
        <v>0</v>
      </c>
    </row>
    <row r="310" spans="1:6" ht="15">
      <c r="A310" s="54" t="s">
        <v>650</v>
      </c>
      <c r="B310" s="49" t="s">
        <v>651</v>
      </c>
      <c r="C310" s="39">
        <v>0.05818801374523128</v>
      </c>
      <c r="D310" s="50">
        <v>0.0579757733218149</v>
      </c>
      <c r="E310" s="55">
        <v>0</v>
      </c>
      <c r="F310" s="56">
        <v>0</v>
      </c>
    </row>
    <row r="311" spans="1:6" ht="15">
      <c r="A311" s="54" t="s">
        <v>652</v>
      </c>
      <c r="B311" s="49" t="s">
        <v>653</v>
      </c>
      <c r="C311" s="39">
        <v>0.06081190853087846</v>
      </c>
      <c r="D311" s="50">
        <v>0.06070770542632411</v>
      </c>
      <c r="E311" s="55">
        <v>0</v>
      </c>
      <c r="F311" s="56">
        <v>0</v>
      </c>
    </row>
    <row r="312" spans="1:6" ht="15">
      <c r="A312" s="54" t="s">
        <v>654</v>
      </c>
      <c r="B312" s="49" t="s">
        <v>655</v>
      </c>
      <c r="C312" s="39">
        <v>0.060784555133327346</v>
      </c>
      <c r="D312" s="50">
        <v>0.06066514767304728</v>
      </c>
      <c r="E312" s="55">
        <v>0</v>
      </c>
      <c r="F312" s="56">
        <v>0</v>
      </c>
    </row>
    <row r="313" spans="1:6" ht="15">
      <c r="A313" s="54" t="s">
        <v>654</v>
      </c>
      <c r="B313" s="49" t="s">
        <v>656</v>
      </c>
      <c r="C313" s="39">
        <v>0.09610882039069713</v>
      </c>
      <c r="D313" s="50">
        <v>0.09592002061864657</v>
      </c>
      <c r="E313" s="55">
        <v>1</v>
      </c>
      <c r="F313" s="56">
        <v>0</v>
      </c>
    </row>
    <row r="314" spans="1:6" ht="15">
      <c r="A314" s="54" t="s">
        <v>657</v>
      </c>
      <c r="B314" s="57" t="s">
        <v>658</v>
      </c>
      <c r="C314" s="39">
        <v>0.054647359874578014</v>
      </c>
      <c r="D314" s="50">
        <v>0.0544693057161221</v>
      </c>
      <c r="E314" s="55">
        <v>0</v>
      </c>
      <c r="F314" s="56">
        <v>0</v>
      </c>
    </row>
    <row r="315" spans="1:6" ht="15">
      <c r="A315" s="54" t="s">
        <v>659</v>
      </c>
      <c r="B315" s="49" t="s">
        <v>660</v>
      </c>
      <c r="C315" s="39">
        <v>0.04490236216865528</v>
      </c>
      <c r="D315" s="50">
        <v>0.04478416078666567</v>
      </c>
      <c r="E315" s="55">
        <v>0</v>
      </c>
      <c r="F315" s="56">
        <v>0</v>
      </c>
    </row>
    <row r="316" spans="1:6" ht="15">
      <c r="A316" s="54" t="s">
        <v>661</v>
      </c>
      <c r="B316" s="49" t="s">
        <v>662</v>
      </c>
      <c r="C316" s="39">
        <v>0.045636626132919786</v>
      </c>
      <c r="D316" s="50">
        <v>0.045529017268193486</v>
      </c>
      <c r="E316" s="55">
        <v>0</v>
      </c>
      <c r="F316" s="56">
        <v>0</v>
      </c>
    </row>
    <row r="317" spans="1:6" ht="15">
      <c r="A317" s="54" t="s">
        <v>663</v>
      </c>
      <c r="B317" s="57" t="s">
        <v>664</v>
      </c>
      <c r="C317" s="39">
        <v>0.09700283679292916</v>
      </c>
      <c r="D317" s="50">
        <v>0.0968656357500126</v>
      </c>
      <c r="E317" s="55">
        <v>0</v>
      </c>
      <c r="F317" s="56">
        <v>0</v>
      </c>
    </row>
    <row r="318" spans="1:6" ht="15">
      <c r="A318" s="54" t="s">
        <v>665</v>
      </c>
      <c r="B318" s="57" t="s">
        <v>666</v>
      </c>
      <c r="C318" s="39">
        <v>0.06420377749989456</v>
      </c>
      <c r="D318" s="50">
        <v>0.06401348264024873</v>
      </c>
      <c r="E318" s="55">
        <v>0</v>
      </c>
      <c r="F318" s="56">
        <v>0</v>
      </c>
    </row>
    <row r="319" spans="1:6" ht="15">
      <c r="A319" s="54" t="s">
        <v>667</v>
      </c>
      <c r="B319" s="49" t="s">
        <v>668</v>
      </c>
      <c r="C319" s="39">
        <v>0.10539952315466924</v>
      </c>
      <c r="D319" s="50">
        <v>0.10506894000687617</v>
      </c>
      <c r="E319" s="55">
        <v>0</v>
      </c>
      <c r="F319" s="56">
        <v>0</v>
      </c>
    </row>
    <row r="320" spans="1:6" ht="15">
      <c r="A320" s="54" t="s">
        <v>669</v>
      </c>
      <c r="B320" s="49" t="s">
        <v>670</v>
      </c>
      <c r="C320" s="39">
        <v>0.07563457380956173</v>
      </c>
      <c r="D320" s="50">
        <v>0.07559007671149418</v>
      </c>
      <c r="E320" s="55">
        <v>0</v>
      </c>
      <c r="F320" s="56">
        <v>0</v>
      </c>
    </row>
    <row r="321" spans="1:6" ht="15">
      <c r="A321" s="54" t="s">
        <v>671</v>
      </c>
      <c r="B321" s="57" t="s">
        <v>672</v>
      </c>
      <c r="C321" s="39">
        <v>0.0583095708914557</v>
      </c>
      <c r="D321" s="50">
        <v>0.05831447342347436</v>
      </c>
      <c r="E321" s="55">
        <v>0</v>
      </c>
      <c r="F321" s="56">
        <v>0</v>
      </c>
    </row>
    <row r="322" spans="1:6" ht="15">
      <c r="A322" s="54" t="s">
        <v>673</v>
      </c>
      <c r="B322" s="49" t="s">
        <v>674</v>
      </c>
      <c r="C322" s="39">
        <v>0.06114435274349513</v>
      </c>
      <c r="D322" s="50">
        <v>0.061103995967924256</v>
      </c>
      <c r="E322" s="55">
        <v>0</v>
      </c>
      <c r="F322" s="56">
        <v>0</v>
      </c>
    </row>
    <row r="323" spans="1:6" ht="15">
      <c r="A323" s="54"/>
      <c r="B323" s="49"/>
      <c r="C323" s="39"/>
      <c r="D323" s="50"/>
      <c r="E323" s="55"/>
      <c r="F323" s="56"/>
    </row>
    <row r="324" spans="1:6" ht="15">
      <c r="A324" s="54"/>
      <c r="B324" s="49"/>
      <c r="C324" s="39"/>
      <c r="D324" s="50"/>
      <c r="E324" s="55"/>
      <c r="F324" s="56"/>
    </row>
    <row r="325" spans="1:6" ht="15">
      <c r="A325" s="54"/>
      <c r="B325" s="57"/>
      <c r="C325" s="39"/>
      <c r="D325" s="50"/>
      <c r="E325" s="55"/>
      <c r="F325" s="56"/>
    </row>
    <row r="326" spans="1:6" ht="15">
      <c r="A326" s="54"/>
      <c r="B326" s="49"/>
      <c r="C326" s="39"/>
      <c r="D326" s="50"/>
      <c r="E326" s="55"/>
      <c r="F326" s="56"/>
    </row>
    <row r="327" spans="1:6" ht="15">
      <c r="A327" s="54"/>
      <c r="B327" s="49"/>
      <c r="C327" s="39"/>
      <c r="D327" s="50"/>
      <c r="E327" s="55"/>
      <c r="F327" s="56"/>
    </row>
    <row r="328" spans="1:6" ht="15">
      <c r="A328" s="54"/>
      <c r="B328" s="49"/>
      <c r="C328" s="39"/>
      <c r="D328" s="50"/>
      <c r="E328" s="55"/>
      <c r="F328" s="56"/>
    </row>
    <row r="329" spans="1:6" ht="15">
      <c r="A329" s="54"/>
      <c r="B329" s="49"/>
      <c r="C329" s="39"/>
      <c r="D329" s="50"/>
      <c r="E329" s="55"/>
      <c r="F329" s="56"/>
    </row>
    <row r="330" spans="1:6" ht="15">
      <c r="A330" s="54"/>
      <c r="B330" s="49"/>
      <c r="C330" s="39"/>
      <c r="D330" s="50"/>
      <c r="E330" s="55"/>
      <c r="F330" s="56"/>
    </row>
    <row r="331" spans="1:6" ht="15.75" customHeight="1">
      <c r="A331" s="54"/>
      <c r="B331" s="49"/>
      <c r="C331" s="39"/>
      <c r="D331" s="50"/>
      <c r="E331" s="55"/>
      <c r="F331" s="56"/>
    </row>
    <row r="332" spans="1:6" ht="15">
      <c r="A332" s="54"/>
      <c r="B332" s="57"/>
      <c r="C332" s="39"/>
      <c r="D332" s="50"/>
      <c r="E332" s="55"/>
      <c r="F332" s="56"/>
    </row>
    <row r="333" spans="1:6" ht="15">
      <c r="A333" s="54"/>
      <c r="B333" s="49"/>
      <c r="C333" s="39"/>
      <c r="D333" s="50"/>
      <c r="E333" s="55"/>
      <c r="F333" s="56"/>
    </row>
    <row r="334" spans="1:6" ht="15">
      <c r="A334" s="54"/>
      <c r="B334" s="57"/>
      <c r="C334" s="39"/>
      <c r="D334" s="50"/>
      <c r="E334" s="55"/>
      <c r="F334" s="56"/>
    </row>
    <row r="335" spans="1:6" ht="15">
      <c r="A335" s="54"/>
      <c r="B335" s="49"/>
      <c r="C335" s="39"/>
      <c r="D335" s="50"/>
      <c r="E335" s="55"/>
      <c r="F335" s="56"/>
    </row>
    <row r="336" spans="1:6" ht="15">
      <c r="A336" s="54"/>
      <c r="B336" s="57"/>
      <c r="C336" s="39"/>
      <c r="D336" s="50"/>
      <c r="E336" s="55"/>
      <c r="F336" s="56"/>
    </row>
    <row r="337" spans="1:6" ht="15">
      <c r="A337" s="54"/>
      <c r="B337" s="49"/>
      <c r="C337" s="39"/>
      <c r="D337" s="50"/>
      <c r="E337" s="55"/>
      <c r="F337" s="56"/>
    </row>
    <row r="338" spans="1:6" ht="15">
      <c r="A338" s="54"/>
      <c r="B338" s="57"/>
      <c r="C338" s="39"/>
      <c r="D338" s="50"/>
      <c r="E338" s="55"/>
      <c r="F338" s="56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">
    <cfRule type="cellIs" priority="10" dxfId="6" operator="equal" stopIfTrue="1">
      <formula>1</formula>
    </cfRule>
  </conditionalFormatting>
  <conditionalFormatting sqref="E1:F2">
    <cfRule type="cellIs" priority="12" dxfId="8" operator="equal" stopIfTrue="1">
      <formula>1</formula>
    </cfRule>
  </conditionalFormatting>
  <conditionalFormatting sqref="E3:F4">
    <cfRule type="cellIs" priority="11" dxfId="8" operator="equal" stopIfTrue="1">
      <formula>1</formula>
    </cfRule>
  </conditionalFormatting>
  <conditionalFormatting sqref="E331:F338">
    <cfRule type="cellIs" priority="1" dxfId="6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61"/>
      <c r="B1" s="162"/>
      <c r="C1" s="163"/>
    </row>
    <row r="2" spans="1:3" ht="50.1" customHeight="1" thickBot="1">
      <c r="A2" s="148" t="str">
        <f>"INTER-COMMODITY SPREAD CHARGES EFFECTIVE ON "&amp;'OPTIONS - MARGIN INTERVALS'!A1</f>
        <v>INTER-COMMODITY SPREAD CHARGES EFFECTIVE ON FEBRUARY 7, 2023</v>
      </c>
      <c r="B2" s="149"/>
      <c r="C2" s="150"/>
    </row>
    <row r="3" spans="1:3" ht="12.75" customHeight="1">
      <c r="A3" s="164" t="s">
        <v>24</v>
      </c>
      <c r="B3" s="165" t="s">
        <v>25</v>
      </c>
      <c r="C3" s="166" t="s">
        <v>26</v>
      </c>
    </row>
    <row r="4" spans="1:3" ht="45.75" customHeight="1">
      <c r="A4" s="151"/>
      <c r="B4" s="153"/>
      <c r="C4" s="167"/>
    </row>
    <row r="5" spans="1:3" ht="15">
      <c r="A5" s="75" t="s">
        <v>929</v>
      </c>
      <c r="B5" s="76">
        <v>0.19</v>
      </c>
      <c r="C5" s="77">
        <v>0.18</v>
      </c>
    </row>
    <row r="6" spans="1:3" ht="15">
      <c r="A6" s="75" t="s">
        <v>930</v>
      </c>
      <c r="B6" s="76">
        <v>0.9</v>
      </c>
      <c r="C6" s="77">
        <v>0.9</v>
      </c>
    </row>
    <row r="7" spans="1:3" ht="15">
      <c r="A7" s="75" t="s">
        <v>931</v>
      </c>
      <c r="B7" s="76">
        <v>1</v>
      </c>
      <c r="C7" s="77">
        <v>1</v>
      </c>
    </row>
    <row r="8" spans="1:3" ht="15">
      <c r="A8" s="75" t="s">
        <v>932</v>
      </c>
      <c r="B8" s="76">
        <v>0.9</v>
      </c>
      <c r="C8" s="77">
        <v>0.9</v>
      </c>
    </row>
    <row r="9" spans="1:3" ht="15">
      <c r="A9" s="75" t="s">
        <v>933</v>
      </c>
      <c r="B9" s="76">
        <v>0.9</v>
      </c>
      <c r="C9" s="77">
        <v>0.9</v>
      </c>
    </row>
    <row r="10" spans="1:3" ht="15">
      <c r="A10" s="75" t="s">
        <v>934</v>
      </c>
      <c r="B10" s="76">
        <v>0</v>
      </c>
      <c r="C10" s="77">
        <v>0</v>
      </c>
    </row>
    <row r="11" spans="1:3" ht="15">
      <c r="A11" s="75" t="s">
        <v>935</v>
      </c>
      <c r="B11" s="76">
        <v>0</v>
      </c>
      <c r="C11" s="77">
        <v>0</v>
      </c>
    </row>
    <row r="12" spans="1:3" ht="15">
      <c r="A12" s="75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1">
      <selection activeCell="B20" sqref="B20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68" t="s">
        <v>936</v>
      </c>
      <c r="B1" s="168"/>
      <c r="C1" s="168"/>
      <c r="D1" s="168"/>
      <c r="E1" s="168"/>
      <c r="F1" s="168"/>
    </row>
    <row r="2" spans="1:6" ht="50.1" customHeight="1">
      <c r="A2" s="169" t="str">
        <f>"INTERVALLES DE MARGE EN VIGUEUR LE "&amp;A1</f>
        <v>INTERVALLES DE MARGE EN VIGUEUR LE 7 FEVRIER 2023</v>
      </c>
      <c r="B2" s="169"/>
      <c r="C2" s="169"/>
      <c r="D2" s="169"/>
      <c r="E2" s="169"/>
      <c r="F2" s="169"/>
    </row>
    <row r="3" spans="1:6" ht="12.75" customHeight="1">
      <c r="A3" s="170" t="s">
        <v>27</v>
      </c>
      <c r="B3" s="170" t="s">
        <v>21</v>
      </c>
      <c r="C3" s="170" t="s">
        <v>28</v>
      </c>
      <c r="D3" s="170" t="s">
        <v>29</v>
      </c>
      <c r="E3" s="170" t="s">
        <v>30</v>
      </c>
      <c r="F3" s="170" t="s">
        <v>31</v>
      </c>
    </row>
    <row r="4" spans="1:6" ht="15.75" thickBot="1">
      <c r="A4" s="170"/>
      <c r="B4" s="170"/>
      <c r="C4" s="170"/>
      <c r="D4" s="170"/>
      <c r="E4" s="170"/>
      <c r="F4" s="170"/>
    </row>
    <row r="5" spans="1:6" ht="15">
      <c r="A5" s="37" t="s">
        <v>40</v>
      </c>
      <c r="B5" s="38" t="s">
        <v>937</v>
      </c>
      <c r="C5" s="64">
        <v>0.13277809523871323</v>
      </c>
      <c r="D5" s="40">
        <v>0.13404721400491185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78">
        <v>0.15491935254775624</v>
      </c>
      <c r="D6" s="45">
        <v>0.15454247998545612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0.33159526554802826</v>
      </c>
      <c r="D7" s="50">
        <v>0.33111945119025765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0.05835296664428721</v>
      </c>
      <c r="D8" s="50">
        <v>0.05818656580908393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0.1660219567847092</v>
      </c>
      <c r="D9" s="50">
        <v>0.16545871185014455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0.10795753518615946</v>
      </c>
      <c r="D10" s="50">
        <v>0.10767453416543907</v>
      </c>
      <c r="E10" s="51">
        <v>0</v>
      </c>
      <c r="F10" s="52">
        <v>0</v>
      </c>
    </row>
    <row r="11" spans="1:6" ht="15">
      <c r="A11" s="48" t="s">
        <v>52</v>
      </c>
      <c r="B11" s="49" t="s">
        <v>938</v>
      </c>
      <c r="C11" s="39">
        <v>0.14651723275255532</v>
      </c>
      <c r="D11" s="50">
        <v>0.14727097751902396</v>
      </c>
      <c r="E11" s="51">
        <v>0</v>
      </c>
      <c r="F11" s="52">
        <v>0</v>
      </c>
    </row>
    <row r="12" spans="1:6" ht="15">
      <c r="A12" s="48" t="s">
        <v>54</v>
      </c>
      <c r="B12" s="49" t="s">
        <v>55</v>
      </c>
      <c r="C12" s="39">
        <v>0.182348016277215</v>
      </c>
      <c r="D12" s="50">
        <v>0.18199303489908852</v>
      </c>
      <c r="E12" s="51">
        <v>0</v>
      </c>
      <c r="F12" s="52">
        <v>0</v>
      </c>
    </row>
    <row r="13" spans="1:6" ht="15">
      <c r="A13" s="48" t="s">
        <v>56</v>
      </c>
      <c r="B13" s="49" t="s">
        <v>57</v>
      </c>
      <c r="C13" s="39">
        <v>0.10796811779292029</v>
      </c>
      <c r="D13" s="50">
        <v>0.1076714356870982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0.11079116853731667</v>
      </c>
      <c r="D14" s="50">
        <v>0.1108055608051291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0.08001730891216112</v>
      </c>
      <c r="D15" s="50">
        <v>0.07966316528593798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0.09922342595225712</v>
      </c>
      <c r="D16" s="50">
        <v>0.10014430817388853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0.14218946087895107</v>
      </c>
      <c r="D17" s="50">
        <v>0.14180769805339039</v>
      </c>
      <c r="E17" s="51">
        <v>0</v>
      </c>
      <c r="F17" s="52">
        <v>0</v>
      </c>
    </row>
    <row r="18" spans="1:6" ht="15">
      <c r="A18" s="48" t="s">
        <v>66</v>
      </c>
      <c r="B18" s="53" t="s">
        <v>939</v>
      </c>
      <c r="C18" s="39">
        <v>0.13199399124173422</v>
      </c>
      <c r="D18" s="50">
        <v>0.13167402153302943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0.13118836333473782</v>
      </c>
      <c r="D19" s="50">
        <v>0.1307830028937505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0.15117038661694862</v>
      </c>
      <c r="D20" s="50">
        <v>0.15114817873245587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0.29604735224747714</v>
      </c>
      <c r="D21" s="50">
        <v>0.2957918688613064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0.07424832549961707</v>
      </c>
      <c r="D22" s="50">
        <v>0.07436084293661809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0.14722911509931047</v>
      </c>
      <c r="D23" s="50">
        <v>0.1468496037214101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0.11353817051935307</v>
      </c>
      <c r="D24" s="50">
        <v>0.11313179644345836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0.09799113821843282</v>
      </c>
      <c r="D25" s="50">
        <v>0.0977566831886758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0.17744026386688877</v>
      </c>
      <c r="D26" s="50">
        <v>0.17583022101362478</v>
      </c>
      <c r="E26" s="51">
        <v>0</v>
      </c>
      <c r="F26" s="52">
        <v>0</v>
      </c>
    </row>
    <row r="27" spans="1:6" ht="15">
      <c r="A27" s="48" t="s">
        <v>84</v>
      </c>
      <c r="B27" s="49" t="s">
        <v>85</v>
      </c>
      <c r="C27" s="39">
        <v>0.14827458237563906</v>
      </c>
      <c r="D27" s="50">
        <v>0.14778746707565057</v>
      </c>
      <c r="E27" s="51">
        <v>0</v>
      </c>
      <c r="F27" s="52">
        <v>0</v>
      </c>
    </row>
    <row r="28" spans="1:6" ht="15">
      <c r="A28" s="48" t="s">
        <v>86</v>
      </c>
      <c r="B28" s="49" t="s">
        <v>940</v>
      </c>
      <c r="C28" s="39">
        <v>0.16743234582068206</v>
      </c>
      <c r="D28" s="50">
        <v>0.1666387204373471</v>
      </c>
      <c r="E28" s="51">
        <v>0</v>
      </c>
      <c r="F28" s="52">
        <v>0</v>
      </c>
    </row>
    <row r="29" spans="1:6" ht="15">
      <c r="A29" s="48" t="s">
        <v>88</v>
      </c>
      <c r="B29" s="49" t="s">
        <v>941</v>
      </c>
      <c r="C29" s="39">
        <v>0.06507772826247557</v>
      </c>
      <c r="D29" s="50">
        <v>0.06497068958786742</v>
      </c>
      <c r="E29" s="51">
        <v>0</v>
      </c>
      <c r="F29" s="52">
        <v>0</v>
      </c>
    </row>
    <row r="30" spans="1:6" ht="15">
      <c r="A30" s="48" t="s">
        <v>90</v>
      </c>
      <c r="B30" s="49" t="s">
        <v>91</v>
      </c>
      <c r="C30" s="39">
        <v>0.11671843903975901</v>
      </c>
      <c r="D30" s="50">
        <v>0.11635021258545356</v>
      </c>
      <c r="E30" s="51">
        <v>0</v>
      </c>
      <c r="F30" s="52">
        <v>0</v>
      </c>
    </row>
    <row r="31" spans="1:6" ht="15">
      <c r="A31" s="48" t="s">
        <v>92</v>
      </c>
      <c r="B31" s="57" t="s">
        <v>93</v>
      </c>
      <c r="C31" s="39">
        <v>0.07838295099052471</v>
      </c>
      <c r="D31" s="50">
        <v>0.07822075908200612</v>
      </c>
      <c r="E31" s="51">
        <v>0</v>
      </c>
      <c r="F31" s="52">
        <v>0</v>
      </c>
    </row>
    <row r="32" spans="1:6" ht="15">
      <c r="A32" s="48" t="s">
        <v>94</v>
      </c>
      <c r="B32" s="49" t="s">
        <v>95</v>
      </c>
      <c r="C32" s="39">
        <v>0.07011612069008587</v>
      </c>
      <c r="D32" s="50">
        <v>0.07001697094218337</v>
      </c>
      <c r="E32" s="51">
        <v>0</v>
      </c>
      <c r="F32" s="52">
        <v>0</v>
      </c>
    </row>
    <row r="33" spans="1:6" ht="15">
      <c r="A33" s="48" t="s">
        <v>96</v>
      </c>
      <c r="B33" s="49" t="s">
        <v>97</v>
      </c>
      <c r="C33" s="39">
        <v>0.09880198733040231</v>
      </c>
      <c r="D33" s="50">
        <v>0.09880119927365484</v>
      </c>
      <c r="E33" s="51">
        <v>0</v>
      </c>
      <c r="F33" s="52">
        <v>0</v>
      </c>
    </row>
    <row r="34" spans="1:6" ht="15">
      <c r="A34" s="48" t="s">
        <v>98</v>
      </c>
      <c r="B34" s="49" t="s">
        <v>99</v>
      </c>
      <c r="C34" s="39">
        <v>0.20360898316466164</v>
      </c>
      <c r="D34" s="50">
        <v>0.2027777334654429</v>
      </c>
      <c r="E34" s="51">
        <v>0</v>
      </c>
      <c r="F34" s="52">
        <v>0</v>
      </c>
    </row>
    <row r="35" spans="1:6" ht="15">
      <c r="A35" s="48" t="s">
        <v>100</v>
      </c>
      <c r="B35" s="57" t="s">
        <v>942</v>
      </c>
      <c r="C35" s="39">
        <v>0.10932948270316774</v>
      </c>
      <c r="D35" s="50">
        <v>0.10922984060195834</v>
      </c>
      <c r="E35" s="51">
        <v>0</v>
      </c>
      <c r="F35" s="52">
        <v>0</v>
      </c>
    </row>
    <row r="36" spans="1:6" ht="15">
      <c r="A36" s="48" t="s">
        <v>102</v>
      </c>
      <c r="B36" s="49" t="s">
        <v>103</v>
      </c>
      <c r="C36" s="39">
        <v>0.16019510187607447</v>
      </c>
      <c r="D36" s="50">
        <v>0.1596535412464728</v>
      </c>
      <c r="E36" s="51">
        <v>0</v>
      </c>
      <c r="F36" s="52">
        <v>0</v>
      </c>
    </row>
    <row r="37" spans="1:6" ht="15">
      <c r="A37" s="48" t="s">
        <v>104</v>
      </c>
      <c r="B37" s="49" t="s">
        <v>105</v>
      </c>
      <c r="C37" s="39">
        <v>0.38212951966321995</v>
      </c>
      <c r="D37" s="50">
        <v>0.3822231853430116</v>
      </c>
      <c r="E37" s="51">
        <v>0</v>
      </c>
      <c r="F37" s="52">
        <v>0</v>
      </c>
    </row>
    <row r="38" spans="1:6" ht="15">
      <c r="A38" s="48" t="s">
        <v>106</v>
      </c>
      <c r="B38" s="49" t="s">
        <v>107</v>
      </c>
      <c r="C38" s="39">
        <v>0.20159676877769442</v>
      </c>
      <c r="D38" s="50">
        <v>0.2015795648752383</v>
      </c>
      <c r="E38" s="51">
        <v>0</v>
      </c>
      <c r="F38" s="52">
        <v>0</v>
      </c>
    </row>
    <row r="39" spans="1:6" ht="15">
      <c r="A39" s="48" t="s">
        <v>108</v>
      </c>
      <c r="B39" s="49" t="s">
        <v>109</v>
      </c>
      <c r="C39" s="39">
        <v>0.10635611272501427</v>
      </c>
      <c r="D39" s="50">
        <v>0.10628343833257878</v>
      </c>
      <c r="E39" s="51">
        <v>0</v>
      </c>
      <c r="F39" s="52">
        <v>0</v>
      </c>
    </row>
    <row r="40" spans="1:6" ht="15">
      <c r="A40" s="48" t="s">
        <v>110</v>
      </c>
      <c r="B40" s="49" t="s">
        <v>943</v>
      </c>
      <c r="C40" s="39">
        <v>0.07403588085569882</v>
      </c>
      <c r="D40" s="50">
        <v>0.07395590220393772</v>
      </c>
      <c r="E40" s="51">
        <v>0</v>
      </c>
      <c r="F40" s="52">
        <v>0</v>
      </c>
    </row>
    <row r="41" spans="1:6" ht="15">
      <c r="A41" s="48" t="s">
        <v>112</v>
      </c>
      <c r="B41" s="49" t="s">
        <v>944</v>
      </c>
      <c r="C41" s="39">
        <v>0.09722936284940992</v>
      </c>
      <c r="D41" s="50">
        <v>0.09691725877316192</v>
      </c>
      <c r="E41" s="51">
        <v>0</v>
      </c>
      <c r="F41" s="52">
        <v>0</v>
      </c>
    </row>
    <row r="42" spans="1:6" ht="15">
      <c r="A42" s="48" t="s">
        <v>114</v>
      </c>
      <c r="B42" s="49" t="s">
        <v>945</v>
      </c>
      <c r="C42" s="39">
        <v>0.09616045582714587</v>
      </c>
      <c r="D42" s="50">
        <v>0.09582945320192103</v>
      </c>
      <c r="E42" s="51">
        <v>0</v>
      </c>
      <c r="F42" s="52">
        <v>1</v>
      </c>
    </row>
    <row r="43" spans="1:6" ht="15">
      <c r="A43" s="48" t="s">
        <v>116</v>
      </c>
      <c r="B43" s="49" t="s">
        <v>946</v>
      </c>
      <c r="C43" s="39">
        <v>0.06958544868123119</v>
      </c>
      <c r="D43" s="50">
        <v>0.06938395766245951</v>
      </c>
      <c r="E43" s="51">
        <v>0</v>
      </c>
      <c r="F43" s="52">
        <v>0</v>
      </c>
    </row>
    <row r="44" spans="1:6" ht="15">
      <c r="A44" s="48" t="s">
        <v>118</v>
      </c>
      <c r="B44" s="49" t="s">
        <v>119</v>
      </c>
      <c r="C44" s="39">
        <v>0.22817185064222886</v>
      </c>
      <c r="D44" s="50">
        <v>0.2281284248962517</v>
      </c>
      <c r="E44" s="51">
        <v>0</v>
      </c>
      <c r="F44" s="52">
        <v>0</v>
      </c>
    </row>
    <row r="45" spans="1:6" ht="15">
      <c r="A45" s="48" t="s">
        <v>120</v>
      </c>
      <c r="B45" s="49" t="s">
        <v>121</v>
      </c>
      <c r="C45" s="39">
        <v>0.22819725941932634</v>
      </c>
      <c r="D45" s="50">
        <v>0.22815380198200186</v>
      </c>
      <c r="E45" s="51">
        <v>0</v>
      </c>
      <c r="F45" s="52">
        <v>0</v>
      </c>
    </row>
    <row r="46" spans="1:6" ht="15">
      <c r="A46" s="48" t="s">
        <v>122</v>
      </c>
      <c r="B46" s="49" t="s">
        <v>123</v>
      </c>
      <c r="C46" s="39">
        <v>0.22857820298240805</v>
      </c>
      <c r="D46" s="50">
        <v>0.22853836763909227</v>
      </c>
      <c r="E46" s="51">
        <v>0</v>
      </c>
      <c r="F46" s="52">
        <v>0</v>
      </c>
    </row>
    <row r="47" spans="1:6" ht="15">
      <c r="A47" s="48" t="s">
        <v>124</v>
      </c>
      <c r="B47" s="49" t="s">
        <v>125</v>
      </c>
      <c r="C47" s="39">
        <v>0.16213386283840014</v>
      </c>
      <c r="D47" s="50">
        <v>0.16215890613560208</v>
      </c>
      <c r="E47" s="51">
        <v>0</v>
      </c>
      <c r="F47" s="52">
        <v>0</v>
      </c>
    </row>
    <row r="48" spans="1:6" ht="15">
      <c r="A48" s="48" t="s">
        <v>126</v>
      </c>
      <c r="B48" s="49" t="s">
        <v>127</v>
      </c>
      <c r="C48" s="39">
        <v>0.1509787944190401</v>
      </c>
      <c r="D48" s="50">
        <v>0.15091628943915195</v>
      </c>
      <c r="E48" s="51">
        <v>0</v>
      </c>
      <c r="F48" s="52">
        <v>0</v>
      </c>
    </row>
    <row r="49" spans="1:6" ht="15">
      <c r="A49" s="48" t="s">
        <v>128</v>
      </c>
      <c r="B49" s="57" t="s">
        <v>129</v>
      </c>
      <c r="C49" s="39">
        <v>0.11695962738429833</v>
      </c>
      <c r="D49" s="50">
        <v>0.11665281877385134</v>
      </c>
      <c r="E49" s="51">
        <v>0</v>
      </c>
      <c r="F49" s="52">
        <v>0</v>
      </c>
    </row>
    <row r="50" spans="1:6" ht="15">
      <c r="A50" s="48" t="s">
        <v>130</v>
      </c>
      <c r="B50" s="57" t="s">
        <v>131</v>
      </c>
      <c r="C50" s="39">
        <v>0.07627620977855544</v>
      </c>
      <c r="D50" s="50">
        <v>0.07601013504278642</v>
      </c>
      <c r="E50" s="51">
        <v>0</v>
      </c>
      <c r="F50" s="52">
        <v>0</v>
      </c>
    </row>
    <row r="51" spans="1:6" ht="15">
      <c r="A51" s="48" t="s">
        <v>132</v>
      </c>
      <c r="B51" s="57" t="s">
        <v>133</v>
      </c>
      <c r="C51" s="39">
        <v>0.12950527828069114</v>
      </c>
      <c r="D51" s="50">
        <v>0.13015150766472916</v>
      </c>
      <c r="E51" s="51">
        <v>0</v>
      </c>
      <c r="F51" s="52">
        <v>0</v>
      </c>
    </row>
    <row r="52" spans="1:6" ht="15">
      <c r="A52" s="48" t="s">
        <v>134</v>
      </c>
      <c r="B52" s="49" t="s">
        <v>947</v>
      </c>
      <c r="C52" s="39">
        <v>0.08175147053400157</v>
      </c>
      <c r="D52" s="50">
        <v>0.0814485337920514</v>
      </c>
      <c r="E52" s="51">
        <v>0</v>
      </c>
      <c r="F52" s="52">
        <v>0</v>
      </c>
    </row>
    <row r="53" spans="1:6" ht="15">
      <c r="A53" s="48" t="s">
        <v>136</v>
      </c>
      <c r="B53" s="49" t="s">
        <v>137</v>
      </c>
      <c r="C53" s="39">
        <v>0.07316544979180939</v>
      </c>
      <c r="D53" s="50">
        <v>0.07292371355075933</v>
      </c>
      <c r="E53" s="51">
        <v>0</v>
      </c>
      <c r="F53" s="52">
        <v>0</v>
      </c>
    </row>
    <row r="54" spans="1:6" ht="15">
      <c r="A54" s="48" t="s">
        <v>138</v>
      </c>
      <c r="B54" s="49" t="s">
        <v>948</v>
      </c>
      <c r="C54" s="39">
        <v>0.13756292637634543</v>
      </c>
      <c r="D54" s="50">
        <v>0.13717101408868776</v>
      </c>
      <c r="E54" s="51">
        <v>0</v>
      </c>
      <c r="F54" s="52">
        <v>0</v>
      </c>
    </row>
    <row r="55" spans="1:6" ht="15">
      <c r="A55" s="48" t="s">
        <v>140</v>
      </c>
      <c r="B55" s="49" t="s">
        <v>141</v>
      </c>
      <c r="C55" s="39">
        <v>0.17140169125049456</v>
      </c>
      <c r="D55" s="50">
        <v>0.17078373897729254</v>
      </c>
      <c r="E55" s="51">
        <v>0</v>
      </c>
      <c r="F55" s="52">
        <v>0</v>
      </c>
    </row>
    <row r="56" spans="1:6" ht="15">
      <c r="A56" s="54" t="s">
        <v>142</v>
      </c>
      <c r="B56" s="49" t="s">
        <v>143</v>
      </c>
      <c r="C56" s="39">
        <v>0.11612542364654643</v>
      </c>
      <c r="D56" s="50">
        <v>0.11551885289954754</v>
      </c>
      <c r="E56" s="51">
        <v>0</v>
      </c>
      <c r="F56" s="52">
        <v>0</v>
      </c>
    </row>
    <row r="57" spans="1:6" ht="15">
      <c r="A57" s="48" t="s">
        <v>144</v>
      </c>
      <c r="B57" s="49" t="s">
        <v>145</v>
      </c>
      <c r="C57" s="39">
        <v>0.2185229360099791</v>
      </c>
      <c r="D57" s="50">
        <v>0.21835313660671013</v>
      </c>
      <c r="E57" s="51">
        <v>0</v>
      </c>
      <c r="F57" s="52">
        <v>0</v>
      </c>
    </row>
    <row r="58" spans="1:6" ht="15">
      <c r="A58" s="48" t="s">
        <v>146</v>
      </c>
      <c r="B58" s="49" t="s">
        <v>147</v>
      </c>
      <c r="C58" s="39">
        <v>0.10847578757547327</v>
      </c>
      <c r="D58" s="50">
        <v>0.10890131356970617</v>
      </c>
      <c r="E58" s="51">
        <v>0</v>
      </c>
      <c r="F58" s="52">
        <v>0</v>
      </c>
    </row>
    <row r="59" spans="1:6" ht="15">
      <c r="A59" s="48" t="s">
        <v>148</v>
      </c>
      <c r="B59" s="49" t="s">
        <v>149</v>
      </c>
      <c r="C59" s="39">
        <v>0.11118721873287073</v>
      </c>
      <c r="D59" s="50">
        <v>0.11082514184144276</v>
      </c>
      <c r="E59" s="51">
        <v>0</v>
      </c>
      <c r="F59" s="52">
        <v>0</v>
      </c>
    </row>
    <row r="60" spans="1:6" ht="15">
      <c r="A60" s="48" t="s">
        <v>150</v>
      </c>
      <c r="B60" s="49" t="s">
        <v>949</v>
      </c>
      <c r="C60" s="39">
        <v>0.0542552111096912</v>
      </c>
      <c r="D60" s="50">
        <v>0.05426032010373858</v>
      </c>
      <c r="E60" s="51">
        <v>0</v>
      </c>
      <c r="F60" s="52">
        <v>0</v>
      </c>
    </row>
    <row r="61" spans="1:6" ht="15">
      <c r="A61" s="48" t="s">
        <v>152</v>
      </c>
      <c r="B61" s="49" t="s">
        <v>153</v>
      </c>
      <c r="C61" s="79">
        <v>0.22976050852759217</v>
      </c>
      <c r="D61" s="58">
        <v>0.2297261783503271</v>
      </c>
      <c r="E61" s="51">
        <v>0</v>
      </c>
      <c r="F61" s="52">
        <v>0</v>
      </c>
    </row>
    <row r="62" spans="1:6" ht="15">
      <c r="A62" s="48" t="s">
        <v>154</v>
      </c>
      <c r="B62" s="49" t="s">
        <v>155</v>
      </c>
      <c r="C62" s="79">
        <v>0.10845864288626811</v>
      </c>
      <c r="D62" s="58">
        <v>0.10845422484987788</v>
      </c>
      <c r="E62" s="51">
        <v>0</v>
      </c>
      <c r="F62" s="52">
        <v>0</v>
      </c>
    </row>
    <row r="63" spans="1:6" ht="15">
      <c r="A63" s="48" t="s">
        <v>156</v>
      </c>
      <c r="B63" s="49" t="s">
        <v>157</v>
      </c>
      <c r="C63" s="79">
        <v>0.1924133411733753</v>
      </c>
      <c r="D63" s="58">
        <v>0.1918627436062617</v>
      </c>
      <c r="E63" s="51">
        <v>0</v>
      </c>
      <c r="F63" s="52">
        <v>0</v>
      </c>
    </row>
    <row r="64" spans="1:6" ht="15">
      <c r="A64" s="48" t="s">
        <v>158</v>
      </c>
      <c r="B64" s="49" t="s">
        <v>950</v>
      </c>
      <c r="C64" s="79">
        <v>0.1383533634493006</v>
      </c>
      <c r="D64" s="58">
        <v>0.1377970835136462</v>
      </c>
      <c r="E64" s="51">
        <v>0</v>
      </c>
      <c r="F64" s="52">
        <v>0</v>
      </c>
    </row>
    <row r="65" spans="1:6" ht="15">
      <c r="A65" s="48" t="s">
        <v>160</v>
      </c>
      <c r="B65" s="49" t="s">
        <v>161</v>
      </c>
      <c r="C65" s="79">
        <v>0.13238561471942445</v>
      </c>
      <c r="D65" s="58">
        <v>0.13205329216748865</v>
      </c>
      <c r="E65" s="51">
        <v>0</v>
      </c>
      <c r="F65" s="52">
        <v>0</v>
      </c>
    </row>
    <row r="66" spans="1:6" ht="15">
      <c r="A66" s="48" t="s">
        <v>162</v>
      </c>
      <c r="B66" s="49" t="s">
        <v>951</v>
      </c>
      <c r="C66" s="39">
        <v>0.08150534984655566</v>
      </c>
      <c r="D66" s="58">
        <v>0.0813052037929827</v>
      </c>
      <c r="E66" s="51">
        <v>0</v>
      </c>
      <c r="F66" s="52">
        <v>0</v>
      </c>
    </row>
    <row r="67" spans="1:6" ht="15">
      <c r="A67" s="48" t="s">
        <v>164</v>
      </c>
      <c r="B67" s="53" t="s">
        <v>165</v>
      </c>
      <c r="C67" s="39">
        <v>0.12894743173780976</v>
      </c>
      <c r="D67" s="50">
        <v>0.12860511203570213</v>
      </c>
      <c r="E67" s="51">
        <v>0</v>
      </c>
      <c r="F67" s="52">
        <v>0</v>
      </c>
    </row>
    <row r="68" spans="1:6" ht="15">
      <c r="A68" s="48" t="s">
        <v>166</v>
      </c>
      <c r="B68" s="49" t="s">
        <v>952</v>
      </c>
      <c r="C68" s="39">
        <v>0.06222208055868697</v>
      </c>
      <c r="D68" s="50">
        <v>0.06213361266620589</v>
      </c>
      <c r="E68" s="51">
        <v>0</v>
      </c>
      <c r="F68" s="52">
        <v>0</v>
      </c>
    </row>
    <row r="69" spans="1:6" ht="15">
      <c r="A69" s="48" t="s">
        <v>168</v>
      </c>
      <c r="B69" s="49" t="s">
        <v>953</v>
      </c>
      <c r="C69" s="39">
        <v>0.07682366574224851</v>
      </c>
      <c r="D69" s="50">
        <v>0.07658907202649023</v>
      </c>
      <c r="E69" s="51">
        <v>0</v>
      </c>
      <c r="F69" s="52">
        <v>0</v>
      </c>
    </row>
    <row r="70" spans="1:6" ht="15">
      <c r="A70" s="48" t="s">
        <v>170</v>
      </c>
      <c r="B70" s="49" t="s">
        <v>171</v>
      </c>
      <c r="C70" s="39">
        <v>0.14427936403218744</v>
      </c>
      <c r="D70" s="50">
        <v>0.14371415700405596</v>
      </c>
      <c r="E70" s="51">
        <v>0</v>
      </c>
      <c r="F70" s="52">
        <v>0</v>
      </c>
    </row>
    <row r="71" spans="1:6" ht="15">
      <c r="A71" s="48" t="s">
        <v>172</v>
      </c>
      <c r="B71" s="49" t="s">
        <v>173</v>
      </c>
      <c r="C71" s="39">
        <v>0.07445477252966462</v>
      </c>
      <c r="D71" s="50">
        <v>0.07428743545917374</v>
      </c>
      <c r="E71" s="51">
        <v>0</v>
      </c>
      <c r="F71" s="52">
        <v>0</v>
      </c>
    </row>
    <row r="72" spans="1:6" ht="15">
      <c r="A72" s="48" t="s">
        <v>174</v>
      </c>
      <c r="B72" s="49" t="s">
        <v>175</v>
      </c>
      <c r="C72" s="39">
        <v>0.19131543803259693</v>
      </c>
      <c r="D72" s="50">
        <v>0.19128686265130848</v>
      </c>
      <c r="E72" s="51">
        <v>0</v>
      </c>
      <c r="F72" s="52">
        <v>0</v>
      </c>
    </row>
    <row r="73" spans="1:6" ht="15">
      <c r="A73" s="48" t="s">
        <v>176</v>
      </c>
      <c r="B73" s="49" t="s">
        <v>177</v>
      </c>
      <c r="C73" s="39">
        <v>0.07079900885771839</v>
      </c>
      <c r="D73" s="50">
        <v>0.0706213062815293</v>
      </c>
      <c r="E73" s="51">
        <v>0</v>
      </c>
      <c r="F73" s="52">
        <v>0</v>
      </c>
    </row>
    <row r="74" spans="1:6" ht="15">
      <c r="A74" s="48" t="s">
        <v>178</v>
      </c>
      <c r="B74" s="49" t="s">
        <v>179</v>
      </c>
      <c r="C74" s="39">
        <v>0.1823501054502072</v>
      </c>
      <c r="D74" s="50">
        <v>0.18172081023328712</v>
      </c>
      <c r="E74" s="51">
        <v>0</v>
      </c>
      <c r="F74" s="52">
        <v>0</v>
      </c>
    </row>
    <row r="75" spans="1:6" ht="15">
      <c r="A75" s="48" t="s">
        <v>180</v>
      </c>
      <c r="B75" s="49" t="s">
        <v>181</v>
      </c>
      <c r="C75" s="39">
        <v>0.1025889355225029</v>
      </c>
      <c r="D75" s="50">
        <v>0.10235166480478612</v>
      </c>
      <c r="E75" s="51">
        <v>0</v>
      </c>
      <c r="F75" s="52">
        <v>0</v>
      </c>
    </row>
    <row r="76" spans="1:6" ht="15">
      <c r="A76" s="48" t="s">
        <v>182</v>
      </c>
      <c r="B76" s="80" t="s">
        <v>954</v>
      </c>
      <c r="C76" s="39">
        <v>0.08094242240677896</v>
      </c>
      <c r="D76" s="50">
        <v>0.08067357618149963</v>
      </c>
      <c r="E76" s="51">
        <v>0</v>
      </c>
      <c r="F76" s="52">
        <v>0</v>
      </c>
    </row>
    <row r="77" spans="1:6" ht="15">
      <c r="A77" s="48" t="s">
        <v>184</v>
      </c>
      <c r="B77" s="80" t="s">
        <v>185</v>
      </c>
      <c r="C77" s="39">
        <v>0.21581153781134202</v>
      </c>
      <c r="D77" s="50">
        <v>0.21592253617432716</v>
      </c>
      <c r="E77" s="51">
        <v>0</v>
      </c>
      <c r="F77" s="52">
        <v>0</v>
      </c>
    </row>
    <row r="78" spans="1:6" ht="15">
      <c r="A78" s="48" t="s">
        <v>186</v>
      </c>
      <c r="B78" s="49" t="s">
        <v>187</v>
      </c>
      <c r="C78" s="39">
        <v>0.06280390192242766</v>
      </c>
      <c r="D78" s="50">
        <v>0.06266152052497576</v>
      </c>
      <c r="E78" s="51">
        <v>0</v>
      </c>
      <c r="F78" s="52">
        <v>0</v>
      </c>
    </row>
    <row r="79" spans="1:6" ht="15">
      <c r="A79" s="48" t="s">
        <v>188</v>
      </c>
      <c r="B79" s="49" t="s">
        <v>189</v>
      </c>
      <c r="C79" s="39">
        <v>0.16746438399100244</v>
      </c>
      <c r="D79" s="50">
        <v>0.16718607625217335</v>
      </c>
      <c r="E79" s="51">
        <v>0</v>
      </c>
      <c r="F79" s="52">
        <v>0</v>
      </c>
    </row>
    <row r="80" spans="1:6" ht="15">
      <c r="A80" s="48" t="s">
        <v>190</v>
      </c>
      <c r="B80" s="49" t="s">
        <v>191</v>
      </c>
      <c r="C80" s="39">
        <v>0.09293606804065621</v>
      </c>
      <c r="D80" s="50">
        <v>0.09269421997175376</v>
      </c>
      <c r="E80" s="51">
        <v>0</v>
      </c>
      <c r="F80" s="52">
        <v>0</v>
      </c>
    </row>
    <row r="81" spans="1:6" ht="15">
      <c r="A81" s="48" t="s">
        <v>192</v>
      </c>
      <c r="B81" s="49" t="s">
        <v>193</v>
      </c>
      <c r="C81" s="39">
        <v>0.26714276023041694</v>
      </c>
      <c r="D81" s="50">
        <v>0.26618247255351346</v>
      </c>
      <c r="E81" s="51">
        <v>0</v>
      </c>
      <c r="F81" s="52">
        <v>0</v>
      </c>
    </row>
    <row r="82" spans="1:6" ht="15">
      <c r="A82" s="48" t="s">
        <v>194</v>
      </c>
      <c r="B82" s="49" t="s">
        <v>195</v>
      </c>
      <c r="C82" s="39">
        <v>0.11678592146157708</v>
      </c>
      <c r="D82" s="50">
        <v>0.11652092353763514</v>
      </c>
      <c r="E82" s="51">
        <v>0</v>
      </c>
      <c r="F82" s="52">
        <v>0</v>
      </c>
    </row>
    <row r="83" spans="1:6" ht="15">
      <c r="A83" s="48" t="s">
        <v>196</v>
      </c>
      <c r="B83" s="49" t="s">
        <v>197</v>
      </c>
      <c r="C83" s="39">
        <v>0.08164130448203243</v>
      </c>
      <c r="D83" s="50">
        <v>0.08161557832990635</v>
      </c>
      <c r="E83" s="51">
        <v>0</v>
      </c>
      <c r="F83" s="52">
        <v>0</v>
      </c>
    </row>
    <row r="84" spans="1:6" ht="15">
      <c r="A84" s="48" t="s">
        <v>198</v>
      </c>
      <c r="B84" s="49" t="s">
        <v>199</v>
      </c>
      <c r="C84" s="39">
        <v>0.14640226999873082</v>
      </c>
      <c r="D84" s="50">
        <v>0.14598021276411755</v>
      </c>
      <c r="E84" s="51">
        <v>0</v>
      </c>
      <c r="F84" s="52">
        <v>0</v>
      </c>
    </row>
    <row r="85" spans="1:6" ht="15">
      <c r="A85" s="48" t="s">
        <v>200</v>
      </c>
      <c r="B85" s="49" t="s">
        <v>201</v>
      </c>
      <c r="C85" s="39">
        <v>0.09154311858621683</v>
      </c>
      <c r="D85" s="50">
        <v>0.09126318646786809</v>
      </c>
      <c r="E85" s="51">
        <v>0</v>
      </c>
      <c r="F85" s="52">
        <v>0</v>
      </c>
    </row>
    <row r="86" spans="1:6" ht="15">
      <c r="A86" s="48" t="s">
        <v>202</v>
      </c>
      <c r="B86" s="49" t="s">
        <v>203</v>
      </c>
      <c r="C86" s="39">
        <v>0.2017045244168637</v>
      </c>
      <c r="D86" s="50">
        <v>0.20176815013847738</v>
      </c>
      <c r="E86" s="51">
        <v>0</v>
      </c>
      <c r="F86" s="52">
        <v>0</v>
      </c>
    </row>
    <row r="87" spans="1:6" ht="15">
      <c r="A87" s="48" t="s">
        <v>204</v>
      </c>
      <c r="B87" s="57" t="s">
        <v>205</v>
      </c>
      <c r="C87" s="39">
        <v>0.07094444915534737</v>
      </c>
      <c r="D87" s="50">
        <v>0.07069975878468895</v>
      </c>
      <c r="E87" s="51">
        <v>0</v>
      </c>
      <c r="F87" s="52">
        <v>0</v>
      </c>
    </row>
    <row r="88" spans="1:6" ht="15">
      <c r="A88" s="48" t="s">
        <v>206</v>
      </c>
      <c r="B88" s="53" t="s">
        <v>207</v>
      </c>
      <c r="C88" s="39">
        <v>0.11065314669442741</v>
      </c>
      <c r="D88" s="50">
        <v>0.11037719330359416</v>
      </c>
      <c r="E88" s="51">
        <v>0</v>
      </c>
      <c r="F88" s="52">
        <v>0</v>
      </c>
    </row>
    <row r="89" spans="1:6" ht="15">
      <c r="A89" s="48" t="s">
        <v>208</v>
      </c>
      <c r="B89" s="53" t="s">
        <v>209</v>
      </c>
      <c r="C89" s="39">
        <v>0.15078933471626976</v>
      </c>
      <c r="D89" s="50">
        <v>0.15032061790606982</v>
      </c>
      <c r="E89" s="51">
        <v>0</v>
      </c>
      <c r="F89" s="52">
        <v>0</v>
      </c>
    </row>
    <row r="90" spans="1:6" ht="15">
      <c r="A90" s="48" t="s">
        <v>210</v>
      </c>
      <c r="B90" s="53" t="s">
        <v>211</v>
      </c>
      <c r="C90" s="39">
        <v>0.09450893053235836</v>
      </c>
      <c r="D90" s="50">
        <v>0.09444742820663664</v>
      </c>
      <c r="E90" s="51">
        <v>0</v>
      </c>
      <c r="F90" s="52">
        <v>0</v>
      </c>
    </row>
    <row r="91" spans="1:6" ht="15">
      <c r="A91" s="48" t="s">
        <v>212</v>
      </c>
      <c r="B91" s="57" t="s">
        <v>213</v>
      </c>
      <c r="C91" s="39">
        <v>0.22930742035195018</v>
      </c>
      <c r="D91" s="50">
        <v>0.22926259970028093</v>
      </c>
      <c r="E91" s="51">
        <v>0</v>
      </c>
      <c r="F91" s="52">
        <v>0</v>
      </c>
    </row>
    <row r="92" spans="1:6" ht="15">
      <c r="A92" s="48" t="s">
        <v>214</v>
      </c>
      <c r="B92" s="53" t="s">
        <v>215</v>
      </c>
      <c r="C92" s="39">
        <v>0.12083025147698315</v>
      </c>
      <c r="D92" s="50">
        <v>0.12022990784457395</v>
      </c>
      <c r="E92" s="51">
        <v>0</v>
      </c>
      <c r="F92" s="52">
        <v>0</v>
      </c>
    </row>
    <row r="93" spans="1:6" ht="15">
      <c r="A93" s="48" t="s">
        <v>216</v>
      </c>
      <c r="B93" s="53" t="s">
        <v>217</v>
      </c>
      <c r="C93" s="39">
        <v>0.1857275991645342</v>
      </c>
      <c r="D93" s="50">
        <v>0.18598734477269382</v>
      </c>
      <c r="E93" s="51">
        <v>0</v>
      </c>
      <c r="F93" s="52">
        <v>0</v>
      </c>
    </row>
    <row r="94" spans="1:6" ht="15">
      <c r="A94" s="48" t="s">
        <v>218</v>
      </c>
      <c r="B94" s="57" t="s">
        <v>219</v>
      </c>
      <c r="C94" s="39">
        <v>0.14205129785637857</v>
      </c>
      <c r="D94" s="50">
        <v>0.14202583452629686</v>
      </c>
      <c r="E94" s="51">
        <v>0</v>
      </c>
      <c r="F94" s="52">
        <v>0</v>
      </c>
    </row>
    <row r="95" spans="1:6" ht="15">
      <c r="A95" s="48" t="s">
        <v>220</v>
      </c>
      <c r="B95" s="49" t="s">
        <v>221</v>
      </c>
      <c r="C95" s="39">
        <v>0.12302461037035844</v>
      </c>
      <c r="D95" s="50">
        <v>0.1230185117959782</v>
      </c>
      <c r="E95" s="51">
        <v>0</v>
      </c>
      <c r="F95" s="52">
        <v>0</v>
      </c>
    </row>
    <row r="96" spans="1:6" ht="15">
      <c r="A96" s="48" t="s">
        <v>222</v>
      </c>
      <c r="B96" s="49" t="s">
        <v>223</v>
      </c>
      <c r="C96" s="39">
        <v>0.18586050560077744</v>
      </c>
      <c r="D96" s="50">
        <v>0.18545876069595707</v>
      </c>
      <c r="E96" s="51">
        <v>0</v>
      </c>
      <c r="F96" s="52">
        <v>0</v>
      </c>
    </row>
    <row r="97" spans="1:6" ht="15">
      <c r="A97" s="48" t="s">
        <v>224</v>
      </c>
      <c r="B97" s="49" t="s">
        <v>225</v>
      </c>
      <c r="C97" s="39">
        <v>0.29117646149141</v>
      </c>
      <c r="D97" s="50">
        <v>0.29121919070596586</v>
      </c>
      <c r="E97" s="51">
        <v>0</v>
      </c>
      <c r="F97" s="52">
        <v>0</v>
      </c>
    </row>
    <row r="98" spans="1:6" ht="15">
      <c r="A98" s="48" t="s">
        <v>226</v>
      </c>
      <c r="B98" s="49" t="s">
        <v>227</v>
      </c>
      <c r="C98" s="39">
        <v>0.159526172371666</v>
      </c>
      <c r="D98" s="50">
        <v>0.15904214885809964</v>
      </c>
      <c r="E98" s="51">
        <v>0</v>
      </c>
      <c r="F98" s="52">
        <v>0</v>
      </c>
    </row>
    <row r="99" spans="1:6" ht="15">
      <c r="A99" s="48" t="s">
        <v>228</v>
      </c>
      <c r="B99" s="57" t="s">
        <v>229</v>
      </c>
      <c r="C99" s="39">
        <v>0.06345551256864432</v>
      </c>
      <c r="D99" s="50">
        <v>0.06325469690054453</v>
      </c>
      <c r="E99" s="51">
        <v>0</v>
      </c>
      <c r="F99" s="52">
        <v>0</v>
      </c>
    </row>
    <row r="100" spans="1:6" ht="15">
      <c r="A100" s="48" t="s">
        <v>230</v>
      </c>
      <c r="B100" s="49" t="s">
        <v>231</v>
      </c>
      <c r="C100" s="39">
        <v>0.06533592118223289</v>
      </c>
      <c r="D100" s="50">
        <v>0.06534170312878497</v>
      </c>
      <c r="E100" s="51">
        <v>0</v>
      </c>
      <c r="F100" s="52">
        <v>0</v>
      </c>
    </row>
    <row r="101" spans="1:6" ht="15">
      <c r="A101" s="48" t="s">
        <v>232</v>
      </c>
      <c r="B101" s="49" t="s">
        <v>233</v>
      </c>
      <c r="C101" s="39">
        <v>0.060026693360867474</v>
      </c>
      <c r="D101" s="50">
        <v>0.06002962962819488</v>
      </c>
      <c r="E101" s="51">
        <v>0</v>
      </c>
      <c r="F101" s="52">
        <v>0</v>
      </c>
    </row>
    <row r="102" spans="1:6" ht="15">
      <c r="A102" s="48" t="s">
        <v>234</v>
      </c>
      <c r="B102" s="49" t="s">
        <v>235</v>
      </c>
      <c r="C102" s="39">
        <v>0.24625858406482565</v>
      </c>
      <c r="D102" s="50">
        <v>0.24681881675974066</v>
      </c>
      <c r="E102" s="51">
        <v>0</v>
      </c>
      <c r="F102" s="52">
        <v>0</v>
      </c>
    </row>
    <row r="103" spans="1:6" ht="15">
      <c r="A103" s="48" t="s">
        <v>236</v>
      </c>
      <c r="B103" s="49" t="s">
        <v>237</v>
      </c>
      <c r="C103" s="39">
        <v>0.13602990341299698</v>
      </c>
      <c r="D103" s="50">
        <v>0.13572446052422613</v>
      </c>
      <c r="E103" s="51">
        <v>0</v>
      </c>
      <c r="F103" s="52">
        <v>0</v>
      </c>
    </row>
    <row r="104" spans="1:6" ht="15">
      <c r="A104" s="48" t="s">
        <v>238</v>
      </c>
      <c r="B104" s="49" t="s">
        <v>239</v>
      </c>
      <c r="C104" s="39">
        <v>0.2179883377238686</v>
      </c>
      <c r="D104" s="50">
        <v>0.21745878054079967</v>
      </c>
      <c r="E104" s="51">
        <v>0</v>
      </c>
      <c r="F104" s="52">
        <v>0</v>
      </c>
    </row>
    <row r="105" spans="1:6" ht="15">
      <c r="A105" s="48" t="s">
        <v>240</v>
      </c>
      <c r="B105" s="49" t="s">
        <v>241</v>
      </c>
      <c r="C105" s="39">
        <v>0.30562647576802726</v>
      </c>
      <c r="D105" s="50">
        <v>0.3055636982824137</v>
      </c>
      <c r="E105" s="51">
        <v>0</v>
      </c>
      <c r="F105" s="52">
        <v>0</v>
      </c>
    </row>
    <row r="106" spans="1:6" ht="15">
      <c r="A106" s="48" t="s">
        <v>242</v>
      </c>
      <c r="B106" s="49" t="s">
        <v>243</v>
      </c>
      <c r="C106" s="39">
        <v>0.30570966486620543</v>
      </c>
      <c r="D106" s="50">
        <v>0.30564618413314665</v>
      </c>
      <c r="E106" s="51">
        <v>0</v>
      </c>
      <c r="F106" s="52">
        <v>0</v>
      </c>
    </row>
    <row r="107" spans="1:6" ht="15">
      <c r="A107" s="48" t="s">
        <v>244</v>
      </c>
      <c r="B107" s="49" t="s">
        <v>245</v>
      </c>
      <c r="C107" s="39">
        <v>0.30673508021593393</v>
      </c>
      <c r="D107" s="50">
        <v>0.30667387493020404</v>
      </c>
      <c r="E107" s="51">
        <v>0</v>
      </c>
      <c r="F107" s="52">
        <v>0</v>
      </c>
    </row>
    <row r="108" spans="1:6" ht="15">
      <c r="A108" s="48" t="s">
        <v>246</v>
      </c>
      <c r="B108" s="57" t="s">
        <v>247</v>
      </c>
      <c r="C108" s="39">
        <v>0.30594265460261016</v>
      </c>
      <c r="D108" s="50">
        <v>0.3058825849641074</v>
      </c>
      <c r="E108" s="51">
        <v>0</v>
      </c>
      <c r="F108" s="52">
        <v>0</v>
      </c>
    </row>
    <row r="109" spans="1:6" ht="15">
      <c r="A109" s="48" t="s">
        <v>248</v>
      </c>
      <c r="B109" s="49" t="s">
        <v>249</v>
      </c>
      <c r="C109" s="39">
        <v>0.09047102303388982</v>
      </c>
      <c r="D109" s="50">
        <v>0.09037992771667994</v>
      </c>
      <c r="E109" s="51">
        <v>0</v>
      </c>
      <c r="F109" s="52">
        <v>0</v>
      </c>
    </row>
    <row r="110" spans="1:6" ht="15">
      <c r="A110" s="48" t="s">
        <v>250</v>
      </c>
      <c r="B110" s="57" t="s">
        <v>251</v>
      </c>
      <c r="C110" s="39">
        <v>0.06697524680456388</v>
      </c>
      <c r="D110" s="50">
        <v>0.0669525833416203</v>
      </c>
      <c r="E110" s="51">
        <v>0</v>
      </c>
      <c r="F110" s="52">
        <v>0</v>
      </c>
    </row>
    <row r="111" spans="1:6" ht="15">
      <c r="A111" s="48" t="s">
        <v>252</v>
      </c>
      <c r="B111" s="49" t="s">
        <v>253</v>
      </c>
      <c r="C111" s="39">
        <v>0.18544937187231064</v>
      </c>
      <c r="D111" s="50">
        <v>0.18542573337914664</v>
      </c>
      <c r="E111" s="51">
        <v>0</v>
      </c>
      <c r="F111" s="52">
        <v>0</v>
      </c>
    </row>
    <row r="112" spans="1:6" ht="15">
      <c r="A112" s="48" t="s">
        <v>254</v>
      </c>
      <c r="B112" s="49" t="s">
        <v>255</v>
      </c>
      <c r="C112" s="39">
        <v>0.22022884011719077</v>
      </c>
      <c r="D112" s="50">
        <v>0.22009893900300487</v>
      </c>
      <c r="E112" s="51">
        <v>0</v>
      </c>
      <c r="F112" s="52">
        <v>0</v>
      </c>
    </row>
    <row r="113" spans="1:6" ht="15">
      <c r="A113" s="48" t="s">
        <v>256</v>
      </c>
      <c r="B113" s="49" t="s">
        <v>257</v>
      </c>
      <c r="C113" s="39">
        <v>0.20506118138058532</v>
      </c>
      <c r="D113" s="50">
        <v>0.20456829130484305</v>
      </c>
      <c r="E113" s="51">
        <v>0</v>
      </c>
      <c r="F113" s="52">
        <v>0</v>
      </c>
    </row>
    <row r="114" spans="1:6" ht="15">
      <c r="A114" s="48" t="s">
        <v>258</v>
      </c>
      <c r="B114" s="49" t="s">
        <v>259</v>
      </c>
      <c r="C114" s="39">
        <v>0.10328864243426619</v>
      </c>
      <c r="D114" s="50">
        <v>0.10327611439515197</v>
      </c>
      <c r="E114" s="51">
        <v>0</v>
      </c>
      <c r="F114" s="52">
        <v>0</v>
      </c>
    </row>
    <row r="115" spans="1:6" ht="15">
      <c r="A115" s="48" t="s">
        <v>260</v>
      </c>
      <c r="B115" s="49" t="s">
        <v>261</v>
      </c>
      <c r="C115" s="39">
        <v>0.3324425650231118</v>
      </c>
      <c r="D115" s="50">
        <v>0.3308297513864862</v>
      </c>
      <c r="E115" s="51">
        <v>0</v>
      </c>
      <c r="F115" s="52">
        <v>0</v>
      </c>
    </row>
    <row r="116" spans="1:6" ht="15">
      <c r="A116" s="48" t="s">
        <v>262</v>
      </c>
      <c r="B116" s="49" t="s">
        <v>263</v>
      </c>
      <c r="C116" s="39">
        <v>0.17513293730284207</v>
      </c>
      <c r="D116" s="50">
        <v>0.1753644095840854</v>
      </c>
      <c r="E116" s="51">
        <v>0</v>
      </c>
      <c r="F116" s="52">
        <v>0</v>
      </c>
    </row>
    <row r="117" spans="1:6" ht="15">
      <c r="A117" s="48" t="s">
        <v>264</v>
      </c>
      <c r="B117" s="49" t="s">
        <v>265</v>
      </c>
      <c r="C117" s="39">
        <v>0.11379444620539278</v>
      </c>
      <c r="D117" s="50">
        <v>0.11349976624694139</v>
      </c>
      <c r="E117" s="51">
        <v>0</v>
      </c>
      <c r="F117" s="52">
        <v>0</v>
      </c>
    </row>
    <row r="118" spans="1:6" ht="15">
      <c r="A118" s="48" t="s">
        <v>266</v>
      </c>
      <c r="B118" s="49" t="s">
        <v>267</v>
      </c>
      <c r="C118" s="39">
        <v>0.057397718105043787</v>
      </c>
      <c r="D118" s="50">
        <v>0.057346787922103314</v>
      </c>
      <c r="E118" s="51">
        <v>0</v>
      </c>
      <c r="F118" s="52">
        <v>0</v>
      </c>
    </row>
    <row r="119" spans="1:6" ht="15">
      <c r="A119" s="48" t="s">
        <v>268</v>
      </c>
      <c r="B119" s="49" t="s">
        <v>269</v>
      </c>
      <c r="C119" s="39">
        <v>0.10028844749034851</v>
      </c>
      <c r="D119" s="50">
        <v>0.10021393890167313</v>
      </c>
      <c r="E119" s="51">
        <v>0</v>
      </c>
      <c r="F119" s="52">
        <v>0</v>
      </c>
    </row>
    <row r="120" spans="1:6" ht="15">
      <c r="A120" s="48" t="s">
        <v>270</v>
      </c>
      <c r="B120" s="49" t="s">
        <v>271</v>
      </c>
      <c r="C120" s="39">
        <v>0.19679300035636452</v>
      </c>
      <c r="D120" s="50">
        <v>0.1971205842683023</v>
      </c>
      <c r="E120" s="51">
        <v>0</v>
      </c>
      <c r="F120" s="52">
        <v>0</v>
      </c>
    </row>
    <row r="121" spans="1:6" ht="15">
      <c r="A121" s="48" t="s">
        <v>272</v>
      </c>
      <c r="B121" s="49" t="s">
        <v>273</v>
      </c>
      <c r="C121" s="39">
        <v>0.09836648466443773</v>
      </c>
      <c r="D121" s="50">
        <v>0.0982293315707812</v>
      </c>
      <c r="E121" s="51">
        <v>0</v>
      </c>
      <c r="F121" s="52">
        <v>0</v>
      </c>
    </row>
    <row r="122" spans="1:6" ht="15">
      <c r="A122" s="48" t="s">
        <v>274</v>
      </c>
      <c r="B122" s="49" t="s">
        <v>275</v>
      </c>
      <c r="C122" s="39">
        <v>0.10999375989633313</v>
      </c>
      <c r="D122" s="50">
        <v>0.10998358585036458</v>
      </c>
      <c r="E122" s="51">
        <v>0</v>
      </c>
      <c r="F122" s="52">
        <v>0</v>
      </c>
    </row>
    <row r="123" spans="1:6" ht="15">
      <c r="A123" s="48" t="s">
        <v>276</v>
      </c>
      <c r="B123" s="49" t="s">
        <v>955</v>
      </c>
      <c r="C123" s="39">
        <v>0.06546862986405802</v>
      </c>
      <c r="D123" s="50">
        <v>0.06645727603269626</v>
      </c>
      <c r="E123" s="51">
        <v>0</v>
      </c>
      <c r="F123" s="52">
        <v>0</v>
      </c>
    </row>
    <row r="124" spans="1:6" ht="15">
      <c r="A124" s="48" t="s">
        <v>278</v>
      </c>
      <c r="B124" s="49" t="s">
        <v>956</v>
      </c>
      <c r="C124" s="39">
        <v>0.13305817599270736</v>
      </c>
      <c r="D124" s="50">
        <v>0.13347250667503047</v>
      </c>
      <c r="E124" s="51">
        <v>0</v>
      </c>
      <c r="F124" s="52">
        <v>0</v>
      </c>
    </row>
    <row r="125" spans="1:6" ht="15">
      <c r="A125" s="48" t="s">
        <v>280</v>
      </c>
      <c r="B125" s="49" t="s">
        <v>281</v>
      </c>
      <c r="C125" s="39">
        <v>0.3999082194172194</v>
      </c>
      <c r="D125" s="50">
        <v>0.3998026975096774</v>
      </c>
      <c r="E125" s="51">
        <v>0</v>
      </c>
      <c r="F125" s="52">
        <v>0</v>
      </c>
    </row>
    <row r="126" spans="1:6" ht="15">
      <c r="A126" s="48" t="s">
        <v>282</v>
      </c>
      <c r="B126" s="49" t="s">
        <v>283</v>
      </c>
      <c r="C126" s="39">
        <v>0.38629099799220684</v>
      </c>
      <c r="D126" s="50">
        <v>0.38615079793468454</v>
      </c>
      <c r="E126" s="51">
        <v>0</v>
      </c>
      <c r="F126" s="52">
        <v>0</v>
      </c>
    </row>
    <row r="127" spans="1:6" ht="15">
      <c r="A127" s="48" t="s">
        <v>284</v>
      </c>
      <c r="B127" s="57" t="s">
        <v>285</v>
      </c>
      <c r="C127" s="39">
        <v>0.1695926661384451</v>
      </c>
      <c r="D127" s="50">
        <v>0.17775442885704262</v>
      </c>
      <c r="E127" s="51">
        <v>0</v>
      </c>
      <c r="F127" s="52">
        <v>0</v>
      </c>
    </row>
    <row r="128" spans="1:6" ht="15">
      <c r="A128" s="48" t="s">
        <v>286</v>
      </c>
      <c r="B128" s="81" t="s">
        <v>287</v>
      </c>
      <c r="C128" s="39">
        <v>0.10291802769675737</v>
      </c>
      <c r="D128" s="50">
        <v>0.10310783838928927</v>
      </c>
      <c r="E128" s="51">
        <v>0</v>
      </c>
      <c r="F128" s="52">
        <v>0</v>
      </c>
    </row>
    <row r="129" spans="1:6" ht="15">
      <c r="A129" s="48" t="s">
        <v>288</v>
      </c>
      <c r="B129" s="53" t="s">
        <v>289</v>
      </c>
      <c r="C129" s="39">
        <v>0.07945027791595072</v>
      </c>
      <c r="D129" s="50">
        <v>0.07925560835503313</v>
      </c>
      <c r="E129" s="51">
        <v>0</v>
      </c>
      <c r="F129" s="52">
        <v>0</v>
      </c>
    </row>
    <row r="130" spans="1:6" ht="15">
      <c r="A130" s="48" t="s">
        <v>290</v>
      </c>
      <c r="B130" s="49" t="s">
        <v>291</v>
      </c>
      <c r="C130" s="39">
        <v>0.05523472698001368</v>
      </c>
      <c r="D130" s="50">
        <v>0.05513521523328017</v>
      </c>
      <c r="E130" s="51">
        <v>0</v>
      </c>
      <c r="F130" s="52">
        <v>0</v>
      </c>
    </row>
    <row r="131" spans="1:6" ht="15">
      <c r="A131" s="48" t="s">
        <v>292</v>
      </c>
      <c r="B131" s="49" t="s">
        <v>293</v>
      </c>
      <c r="C131" s="39">
        <v>0.19417649752557728</v>
      </c>
      <c r="D131" s="50">
        <v>0.19358422660246205</v>
      </c>
      <c r="E131" s="51">
        <v>0</v>
      </c>
      <c r="F131" s="52">
        <v>0</v>
      </c>
    </row>
    <row r="132" spans="1:6" ht="15">
      <c r="A132" s="48" t="s">
        <v>294</v>
      </c>
      <c r="B132" s="53" t="s">
        <v>295</v>
      </c>
      <c r="C132" s="39">
        <v>0.19739040780287606</v>
      </c>
      <c r="D132" s="50">
        <v>0.19658283079051253</v>
      </c>
      <c r="E132" s="51">
        <v>0</v>
      </c>
      <c r="F132" s="52">
        <v>0</v>
      </c>
    </row>
    <row r="133" spans="1:6" ht="15">
      <c r="A133" s="48" t="s">
        <v>296</v>
      </c>
      <c r="B133" s="49" t="s">
        <v>957</v>
      </c>
      <c r="C133" s="39">
        <v>0.27120210960190627</v>
      </c>
      <c r="D133" s="50">
        <v>0.271175773021958</v>
      </c>
      <c r="E133" s="51">
        <v>0</v>
      </c>
      <c r="F133" s="52">
        <v>1</v>
      </c>
    </row>
    <row r="134" spans="1:6" ht="15">
      <c r="A134" s="48" t="s">
        <v>298</v>
      </c>
      <c r="B134" s="49" t="s">
        <v>958</v>
      </c>
      <c r="C134" s="39">
        <v>0.24985214856005236</v>
      </c>
      <c r="D134" s="50">
        <v>0.25107034855423715</v>
      </c>
      <c r="E134" s="51">
        <v>0</v>
      </c>
      <c r="F134" s="52">
        <v>0</v>
      </c>
    </row>
    <row r="135" spans="1:6" ht="15">
      <c r="A135" s="48" t="s">
        <v>300</v>
      </c>
      <c r="B135" s="49" t="s">
        <v>959</v>
      </c>
      <c r="C135" s="39">
        <v>0.2347703652229601</v>
      </c>
      <c r="D135" s="50">
        <v>0.2359644198630507</v>
      </c>
      <c r="E135" s="51">
        <v>0</v>
      </c>
      <c r="F135" s="52">
        <v>0</v>
      </c>
    </row>
    <row r="136" spans="1:6" ht="15">
      <c r="A136" s="48" t="s">
        <v>302</v>
      </c>
      <c r="B136" s="49" t="s">
        <v>960</v>
      </c>
      <c r="C136" s="39">
        <v>0.1679789603719642</v>
      </c>
      <c r="D136" s="50">
        <v>0.16773299834871275</v>
      </c>
      <c r="E136" s="51">
        <v>0</v>
      </c>
      <c r="F136" s="52">
        <v>0</v>
      </c>
    </row>
    <row r="137" spans="1:6" ht="15">
      <c r="A137" s="48" t="s">
        <v>304</v>
      </c>
      <c r="B137" s="49" t="s">
        <v>961</v>
      </c>
      <c r="C137" s="39">
        <v>0.3684722353848156</v>
      </c>
      <c r="D137" s="50">
        <v>0.3672246187330532</v>
      </c>
      <c r="E137" s="51">
        <v>0</v>
      </c>
      <c r="F137" s="52">
        <v>0</v>
      </c>
    </row>
    <row r="138" spans="1:6" ht="15">
      <c r="A138" s="48" t="s">
        <v>306</v>
      </c>
      <c r="B138" s="57" t="s">
        <v>307</v>
      </c>
      <c r="C138" s="39">
        <v>0.36265053268310143</v>
      </c>
      <c r="D138" s="50">
        <v>0.3613727604033822</v>
      </c>
      <c r="E138" s="51">
        <v>0</v>
      </c>
      <c r="F138" s="52">
        <v>0</v>
      </c>
    </row>
    <row r="139" spans="1:6" ht="15">
      <c r="A139" s="48" t="s">
        <v>308</v>
      </c>
      <c r="B139" s="53" t="s">
        <v>962</v>
      </c>
      <c r="C139" s="39">
        <v>0.23325984835981473</v>
      </c>
      <c r="D139" s="50">
        <v>0.23395138238268837</v>
      </c>
      <c r="E139" s="51">
        <v>0</v>
      </c>
      <c r="F139" s="52">
        <v>0</v>
      </c>
    </row>
    <row r="140" spans="1:6" ht="15">
      <c r="A140" s="48" t="s">
        <v>310</v>
      </c>
      <c r="B140" s="49" t="s">
        <v>963</v>
      </c>
      <c r="C140" s="39">
        <v>0.08080618650410272</v>
      </c>
      <c r="D140" s="50">
        <v>0.08079868087200943</v>
      </c>
      <c r="E140" s="51">
        <v>0</v>
      </c>
      <c r="F140" s="52">
        <v>0</v>
      </c>
    </row>
    <row r="141" spans="1:6" ht="15">
      <c r="A141" s="48" t="s">
        <v>312</v>
      </c>
      <c r="B141" s="49" t="s">
        <v>313</v>
      </c>
      <c r="C141" s="39">
        <v>0.15432305645560915</v>
      </c>
      <c r="D141" s="50">
        <v>0.15433350877311391</v>
      </c>
      <c r="E141" s="51">
        <v>1</v>
      </c>
      <c r="F141" s="52">
        <v>0</v>
      </c>
    </row>
    <row r="142" spans="1:6" ht="15">
      <c r="A142" s="48" t="s">
        <v>314</v>
      </c>
      <c r="B142" s="49" t="s">
        <v>315</v>
      </c>
      <c r="C142" s="39">
        <v>0.04353571447783684</v>
      </c>
      <c r="D142" s="50">
        <v>0.04347509743545758</v>
      </c>
      <c r="E142" s="51">
        <v>0</v>
      </c>
      <c r="F142" s="52">
        <v>0</v>
      </c>
    </row>
    <row r="143" spans="1:6" ht="15">
      <c r="A143" s="48" t="s">
        <v>316</v>
      </c>
      <c r="B143" s="49" t="s">
        <v>317</v>
      </c>
      <c r="C143" s="39">
        <v>0.10529593941328681</v>
      </c>
      <c r="D143" s="50">
        <v>0.10531316653025698</v>
      </c>
      <c r="E143" s="51">
        <v>1</v>
      </c>
      <c r="F143" s="52">
        <v>0</v>
      </c>
    </row>
    <row r="144" spans="1:6" ht="15">
      <c r="A144" s="61" t="s">
        <v>318</v>
      </c>
      <c r="B144" s="49" t="s">
        <v>319</v>
      </c>
      <c r="C144" s="39">
        <v>0.42747519379351906</v>
      </c>
      <c r="D144" s="50">
        <v>0.42740803167981284</v>
      </c>
      <c r="E144" s="51">
        <v>0</v>
      </c>
      <c r="F144" s="52">
        <v>0</v>
      </c>
    </row>
    <row r="145" spans="1:6" ht="15">
      <c r="A145" s="48" t="s">
        <v>320</v>
      </c>
      <c r="B145" s="49" t="s">
        <v>321</v>
      </c>
      <c r="C145" s="39">
        <v>0.17028658839390712</v>
      </c>
      <c r="D145" s="50">
        <v>0.17025166771069103</v>
      </c>
      <c r="E145" s="51">
        <v>0</v>
      </c>
      <c r="F145" s="52">
        <v>0</v>
      </c>
    </row>
    <row r="146" spans="1:6" ht="15">
      <c r="A146" s="48" t="s">
        <v>322</v>
      </c>
      <c r="B146" s="49" t="s">
        <v>964</v>
      </c>
      <c r="C146" s="39">
        <v>0.07617839157833607</v>
      </c>
      <c r="D146" s="50">
        <v>0.07618627575792987</v>
      </c>
      <c r="E146" s="51">
        <v>0</v>
      </c>
      <c r="F146" s="52">
        <v>0</v>
      </c>
    </row>
    <row r="147" spans="1:6" ht="15">
      <c r="A147" s="48" t="s">
        <v>324</v>
      </c>
      <c r="B147" s="49" t="s">
        <v>965</v>
      </c>
      <c r="C147" s="39">
        <v>0.05725115381461298</v>
      </c>
      <c r="D147" s="50">
        <v>0.0570473918490499</v>
      </c>
      <c r="E147" s="51">
        <v>0</v>
      </c>
      <c r="F147" s="52">
        <v>0</v>
      </c>
    </row>
    <row r="148" spans="1:6" ht="15">
      <c r="A148" s="48" t="s">
        <v>326</v>
      </c>
      <c r="B148" s="49" t="s">
        <v>966</v>
      </c>
      <c r="C148" s="39">
        <v>0.09166460908025348</v>
      </c>
      <c r="D148" s="50">
        <v>0.0914119338993185</v>
      </c>
      <c r="E148" s="51">
        <v>0</v>
      </c>
      <c r="F148" s="52">
        <v>0</v>
      </c>
    </row>
    <row r="149" spans="1:6" ht="15">
      <c r="A149" s="48" t="s">
        <v>328</v>
      </c>
      <c r="B149" s="49" t="s">
        <v>967</v>
      </c>
      <c r="C149" s="39">
        <v>0.06705518809115557</v>
      </c>
      <c r="D149" s="50">
        <v>0.06687010409065365</v>
      </c>
      <c r="E149" s="51">
        <v>0</v>
      </c>
      <c r="F149" s="52">
        <v>0</v>
      </c>
    </row>
    <row r="150" spans="1:6" ht="15">
      <c r="A150" s="48" t="s">
        <v>330</v>
      </c>
      <c r="B150" s="49" t="s">
        <v>331</v>
      </c>
      <c r="C150" s="39">
        <v>0.1536262319193431</v>
      </c>
      <c r="D150" s="50">
        <v>0.15316431927905422</v>
      </c>
      <c r="E150" s="51">
        <v>0</v>
      </c>
      <c r="F150" s="52">
        <v>0</v>
      </c>
    </row>
    <row r="151" spans="1:6" ht="15">
      <c r="A151" s="48" t="s">
        <v>332</v>
      </c>
      <c r="B151" s="49" t="s">
        <v>968</v>
      </c>
      <c r="C151" s="39">
        <v>0.0780216273311495</v>
      </c>
      <c r="D151" s="50">
        <v>0.07776395164270912</v>
      </c>
      <c r="E151" s="51">
        <v>0</v>
      </c>
      <c r="F151" s="52">
        <v>0</v>
      </c>
    </row>
    <row r="152" spans="1:6" ht="15">
      <c r="A152" s="48" t="s">
        <v>334</v>
      </c>
      <c r="B152" s="49" t="s">
        <v>335</v>
      </c>
      <c r="C152" s="39">
        <v>0.2052132444768576</v>
      </c>
      <c r="D152" s="50">
        <v>0.20489993426562647</v>
      </c>
      <c r="E152" s="51">
        <v>0</v>
      </c>
      <c r="F152" s="52">
        <v>0</v>
      </c>
    </row>
    <row r="153" spans="1:6" ht="15">
      <c r="A153" s="48" t="s">
        <v>336</v>
      </c>
      <c r="B153" s="49" t="s">
        <v>969</v>
      </c>
      <c r="C153" s="39">
        <v>0.11041640697848076</v>
      </c>
      <c r="D153" s="50">
        <v>0.11002971268490994</v>
      </c>
      <c r="E153" s="51">
        <v>0</v>
      </c>
      <c r="F153" s="52">
        <v>0</v>
      </c>
    </row>
    <row r="154" spans="1:6" ht="15">
      <c r="A154" s="48" t="s">
        <v>338</v>
      </c>
      <c r="B154" s="49" t="s">
        <v>339</v>
      </c>
      <c r="C154" s="39">
        <v>0.11342985354623561</v>
      </c>
      <c r="D154" s="50">
        <v>0.1131452991499508</v>
      </c>
      <c r="E154" s="51">
        <v>0</v>
      </c>
      <c r="F154" s="52">
        <v>0</v>
      </c>
    </row>
    <row r="155" spans="1:6" ht="15">
      <c r="A155" s="48" t="s">
        <v>340</v>
      </c>
      <c r="B155" s="49" t="s">
        <v>970</v>
      </c>
      <c r="C155" s="39">
        <v>0.09252792780849535</v>
      </c>
      <c r="D155" s="50">
        <v>0.09253298685393298</v>
      </c>
      <c r="E155" s="51">
        <v>0</v>
      </c>
      <c r="F155" s="52">
        <v>1</v>
      </c>
    </row>
    <row r="156" spans="1:6" ht="15">
      <c r="A156" s="48" t="s">
        <v>342</v>
      </c>
      <c r="B156" s="49" t="s">
        <v>343</v>
      </c>
      <c r="C156" s="39">
        <v>0.22302879810743262</v>
      </c>
      <c r="D156" s="50">
        <v>0.22254530091461597</v>
      </c>
      <c r="E156" s="51">
        <v>0</v>
      </c>
      <c r="F156" s="52">
        <v>0</v>
      </c>
    </row>
    <row r="157" spans="1:6" ht="15">
      <c r="A157" s="48" t="s">
        <v>344</v>
      </c>
      <c r="B157" s="49" t="s">
        <v>345</v>
      </c>
      <c r="C157" s="39">
        <v>0.15979876846675684</v>
      </c>
      <c r="D157" s="50">
        <v>0.16031181449651025</v>
      </c>
      <c r="E157" s="51">
        <v>0</v>
      </c>
      <c r="F157" s="52">
        <v>0</v>
      </c>
    </row>
    <row r="158" spans="1:6" ht="15">
      <c r="A158" s="48" t="s">
        <v>346</v>
      </c>
      <c r="B158" s="49" t="s">
        <v>347</v>
      </c>
      <c r="C158" s="39">
        <v>0.07469944643896553</v>
      </c>
      <c r="D158" s="50">
        <v>0.07470252051909687</v>
      </c>
      <c r="E158" s="51">
        <v>0</v>
      </c>
      <c r="F158" s="52">
        <v>0</v>
      </c>
    </row>
    <row r="159" spans="1:6" ht="15">
      <c r="A159" s="48" t="s">
        <v>348</v>
      </c>
      <c r="B159" s="49" t="s">
        <v>349</v>
      </c>
      <c r="C159" s="39">
        <v>0.1248519582553024</v>
      </c>
      <c r="D159" s="50">
        <v>0.1245409776836941</v>
      </c>
      <c r="E159" s="51">
        <v>1</v>
      </c>
      <c r="F159" s="52">
        <v>0</v>
      </c>
    </row>
    <row r="160" spans="1:6" ht="15">
      <c r="A160" s="48" t="s">
        <v>350</v>
      </c>
      <c r="B160" s="49" t="s">
        <v>351</v>
      </c>
      <c r="C160" s="39">
        <v>0.17294883814651185</v>
      </c>
      <c r="D160" s="50">
        <v>0.17299266602360008</v>
      </c>
      <c r="E160" s="51">
        <v>0</v>
      </c>
      <c r="F160" s="52">
        <v>0</v>
      </c>
    </row>
    <row r="161" spans="1:6" ht="15">
      <c r="A161" s="61" t="s">
        <v>352</v>
      </c>
      <c r="B161" s="49" t="s">
        <v>353</v>
      </c>
      <c r="C161" s="39">
        <v>0.27723431069087623</v>
      </c>
      <c r="D161" s="50">
        <v>0.277212490583711</v>
      </c>
      <c r="E161" s="51">
        <v>0</v>
      </c>
      <c r="F161" s="52">
        <v>0</v>
      </c>
    </row>
    <row r="162" spans="1:6" ht="15">
      <c r="A162" s="48" t="s">
        <v>354</v>
      </c>
      <c r="B162" s="49" t="s">
        <v>355</v>
      </c>
      <c r="C162" s="39">
        <v>0.13788091743014994</v>
      </c>
      <c r="D162" s="50">
        <v>0.13768244880195607</v>
      </c>
      <c r="E162" s="51">
        <v>0</v>
      </c>
      <c r="F162" s="52">
        <v>0</v>
      </c>
    </row>
    <row r="163" spans="1:6" ht="15">
      <c r="A163" s="48" t="s">
        <v>356</v>
      </c>
      <c r="B163" s="49" t="s">
        <v>357</v>
      </c>
      <c r="C163" s="39">
        <v>0.06460998494059769</v>
      </c>
      <c r="D163" s="50">
        <v>0.0644082914669585</v>
      </c>
      <c r="E163" s="51">
        <v>0</v>
      </c>
      <c r="F163" s="52">
        <v>0</v>
      </c>
    </row>
    <row r="164" spans="1:6" ht="15">
      <c r="A164" s="48" t="s">
        <v>358</v>
      </c>
      <c r="B164" s="49" t="s">
        <v>359</v>
      </c>
      <c r="C164" s="39">
        <v>0.24842933395498423</v>
      </c>
      <c r="D164" s="50">
        <v>0.24782537218985368</v>
      </c>
      <c r="E164" s="51">
        <v>0</v>
      </c>
      <c r="F164" s="52">
        <v>0</v>
      </c>
    </row>
    <row r="165" spans="1:6" ht="15">
      <c r="A165" s="48" t="s">
        <v>360</v>
      </c>
      <c r="B165" s="49" t="s">
        <v>971</v>
      </c>
      <c r="C165" s="39">
        <v>0.08735880067974403</v>
      </c>
      <c r="D165" s="50">
        <v>0.08708423267595808</v>
      </c>
      <c r="E165" s="51">
        <v>0</v>
      </c>
      <c r="F165" s="52">
        <v>0</v>
      </c>
    </row>
    <row r="166" spans="1:6" ht="15">
      <c r="A166" s="48" t="s">
        <v>362</v>
      </c>
      <c r="B166" s="49" t="s">
        <v>972</v>
      </c>
      <c r="C166" s="39">
        <v>0.2057732823320304</v>
      </c>
      <c r="D166" s="50">
        <v>0.2059533454811776</v>
      </c>
      <c r="E166" s="51">
        <v>0</v>
      </c>
      <c r="F166" s="52">
        <v>0</v>
      </c>
    </row>
    <row r="167" spans="1:6" ht="15">
      <c r="A167" s="48" t="s">
        <v>364</v>
      </c>
      <c r="B167" s="57" t="s">
        <v>973</v>
      </c>
      <c r="C167" s="39">
        <v>0.12192560076160867</v>
      </c>
      <c r="D167" s="50">
        <v>0.1215400980452675</v>
      </c>
      <c r="E167" s="51">
        <v>0</v>
      </c>
      <c r="F167" s="52">
        <v>0</v>
      </c>
    </row>
    <row r="168" spans="1:6" ht="15">
      <c r="A168" s="48" t="s">
        <v>366</v>
      </c>
      <c r="B168" s="49" t="s">
        <v>367</v>
      </c>
      <c r="C168" s="39">
        <v>0.11578861378330983</v>
      </c>
      <c r="D168" s="50">
        <v>0.11544941609347595</v>
      </c>
      <c r="E168" s="51">
        <v>0</v>
      </c>
      <c r="F168" s="52">
        <v>0</v>
      </c>
    </row>
    <row r="169" spans="1:6" ht="15">
      <c r="A169" s="48" t="s">
        <v>368</v>
      </c>
      <c r="B169" s="49" t="s">
        <v>369</v>
      </c>
      <c r="C169" s="39">
        <v>0.2388735916052242</v>
      </c>
      <c r="D169" s="50">
        <v>0.23888246927480636</v>
      </c>
      <c r="E169" s="51">
        <v>0</v>
      </c>
      <c r="F169" s="52">
        <v>0</v>
      </c>
    </row>
    <row r="170" spans="1:6" ht="15">
      <c r="A170" s="48" t="s">
        <v>370</v>
      </c>
      <c r="B170" s="49" t="s">
        <v>371</v>
      </c>
      <c r="C170" s="39">
        <v>0.18828898377060466</v>
      </c>
      <c r="D170" s="50">
        <v>0.18817057049391372</v>
      </c>
      <c r="E170" s="51">
        <v>0</v>
      </c>
      <c r="F170" s="52">
        <v>0</v>
      </c>
    </row>
    <row r="171" spans="1:6" ht="15">
      <c r="A171" s="48" t="s">
        <v>372</v>
      </c>
      <c r="B171" s="49" t="s">
        <v>974</v>
      </c>
      <c r="C171" s="39">
        <v>0.16881152103283104</v>
      </c>
      <c r="D171" s="50">
        <v>0.1682944957009325</v>
      </c>
      <c r="E171" s="51">
        <v>0</v>
      </c>
      <c r="F171" s="52">
        <v>0</v>
      </c>
    </row>
    <row r="172" spans="1:6" ht="15">
      <c r="A172" s="48" t="s">
        <v>374</v>
      </c>
      <c r="B172" s="49" t="s">
        <v>975</v>
      </c>
      <c r="C172" s="39">
        <v>0.1407452370223573</v>
      </c>
      <c r="D172" s="50">
        <v>0.1400223384153476</v>
      </c>
      <c r="E172" s="51">
        <v>0</v>
      </c>
      <c r="F172" s="52">
        <v>1</v>
      </c>
    </row>
    <row r="173" spans="1:6" ht="15">
      <c r="A173" s="48" t="s">
        <v>376</v>
      </c>
      <c r="B173" s="49" t="s">
        <v>377</v>
      </c>
      <c r="C173" s="39">
        <v>0.16408134830228005</v>
      </c>
      <c r="D173" s="50">
        <v>0.1633966253770331</v>
      </c>
      <c r="E173" s="51">
        <v>0</v>
      </c>
      <c r="F173" s="52">
        <v>0</v>
      </c>
    </row>
    <row r="174" spans="1:6" ht="15">
      <c r="A174" s="61" t="s">
        <v>378</v>
      </c>
      <c r="B174" s="49" t="s">
        <v>379</v>
      </c>
      <c r="C174" s="39">
        <v>0.4323149642288576</v>
      </c>
      <c r="D174" s="50">
        <v>0.4304504336754671</v>
      </c>
      <c r="E174" s="51">
        <v>0</v>
      </c>
      <c r="F174" s="52">
        <v>0</v>
      </c>
    </row>
    <row r="175" spans="1:6" ht="15">
      <c r="A175" s="48" t="s">
        <v>380</v>
      </c>
      <c r="B175" s="49" t="s">
        <v>381</v>
      </c>
      <c r="C175" s="39">
        <v>0.15067820670043267</v>
      </c>
      <c r="D175" s="50">
        <v>0.15015337211947344</v>
      </c>
      <c r="E175" s="51">
        <v>0</v>
      </c>
      <c r="F175" s="52">
        <v>0</v>
      </c>
    </row>
    <row r="176" spans="1:6" ht="15">
      <c r="A176" s="48" t="s">
        <v>382</v>
      </c>
      <c r="B176" s="49" t="s">
        <v>383</v>
      </c>
      <c r="C176" s="79">
        <v>0.21925449772339786</v>
      </c>
      <c r="D176" s="50">
        <v>0.21874177536928846</v>
      </c>
      <c r="E176" s="51">
        <v>0</v>
      </c>
      <c r="F176" s="52">
        <v>0</v>
      </c>
    </row>
    <row r="177" spans="1:6" ht="15">
      <c r="A177" s="48" t="s">
        <v>384</v>
      </c>
      <c r="B177" s="53" t="s">
        <v>976</v>
      </c>
      <c r="C177" s="39">
        <v>0.08873933912609959</v>
      </c>
      <c r="D177" s="58">
        <v>0.08851232273612589</v>
      </c>
      <c r="E177" s="51">
        <v>0</v>
      </c>
      <c r="F177" s="52">
        <v>0</v>
      </c>
    </row>
    <row r="178" spans="1:6" ht="15">
      <c r="A178" s="54" t="s">
        <v>386</v>
      </c>
      <c r="B178" s="57" t="s">
        <v>387</v>
      </c>
      <c r="C178" s="39">
        <v>0.0998130228154716</v>
      </c>
      <c r="D178" s="50">
        <v>0.09958314950560962</v>
      </c>
      <c r="E178" s="55">
        <v>0</v>
      </c>
      <c r="F178" s="56">
        <v>0</v>
      </c>
    </row>
    <row r="179" spans="1:6" ht="15">
      <c r="A179" s="48" t="s">
        <v>388</v>
      </c>
      <c r="B179" s="49" t="s">
        <v>389</v>
      </c>
      <c r="C179" s="39">
        <v>0.11055728760535435</v>
      </c>
      <c r="D179" s="50">
        <v>0.11016901678503546</v>
      </c>
      <c r="E179" s="51">
        <v>0</v>
      </c>
      <c r="F179" s="52">
        <v>0</v>
      </c>
    </row>
    <row r="180" spans="1:6" ht="15">
      <c r="A180" s="48" t="s">
        <v>390</v>
      </c>
      <c r="B180" s="49" t="s">
        <v>391</v>
      </c>
      <c r="C180" s="39">
        <v>0.13513714961310322</v>
      </c>
      <c r="D180" s="50">
        <v>0.1346632238394004</v>
      </c>
      <c r="E180" s="51">
        <v>0</v>
      </c>
      <c r="F180" s="52">
        <v>0</v>
      </c>
    </row>
    <row r="181" spans="1:6" ht="15">
      <c r="A181" s="48" t="s">
        <v>392</v>
      </c>
      <c r="B181" s="49" t="s">
        <v>977</v>
      </c>
      <c r="C181" s="39">
        <v>0.0585293952785109</v>
      </c>
      <c r="D181" s="50">
        <v>0.058412727555062174</v>
      </c>
      <c r="E181" s="51">
        <v>0</v>
      </c>
      <c r="F181" s="52">
        <v>0</v>
      </c>
    </row>
    <row r="182" spans="1:6" ht="15">
      <c r="A182" s="48" t="s">
        <v>394</v>
      </c>
      <c r="B182" s="49" t="s">
        <v>395</v>
      </c>
      <c r="C182" s="39">
        <v>0.10449681809704048</v>
      </c>
      <c r="D182" s="50">
        <v>0.10411222536172102</v>
      </c>
      <c r="E182" s="51">
        <v>0</v>
      </c>
      <c r="F182" s="52">
        <v>0</v>
      </c>
    </row>
    <row r="183" spans="1:6" ht="15">
      <c r="A183" s="48" t="s">
        <v>396</v>
      </c>
      <c r="B183" s="53" t="s">
        <v>397</v>
      </c>
      <c r="C183" s="39">
        <v>0.13894164535732617</v>
      </c>
      <c r="D183" s="50">
        <v>0.1418209813834223</v>
      </c>
      <c r="E183" s="51">
        <v>0</v>
      </c>
      <c r="F183" s="52">
        <v>0</v>
      </c>
    </row>
    <row r="184" spans="1:6" ht="15">
      <c r="A184" s="48" t="s">
        <v>398</v>
      </c>
      <c r="B184" s="49" t="s">
        <v>978</v>
      </c>
      <c r="C184" s="39">
        <v>0.0780370463863605</v>
      </c>
      <c r="D184" s="50">
        <v>0.07784203543704035</v>
      </c>
      <c r="E184" s="51">
        <v>0</v>
      </c>
      <c r="F184" s="52">
        <v>0</v>
      </c>
    </row>
    <row r="185" spans="1:6" ht="15">
      <c r="A185" s="48" t="s">
        <v>400</v>
      </c>
      <c r="B185" s="49" t="s">
        <v>401</v>
      </c>
      <c r="C185" s="39">
        <v>0.15907016820095113</v>
      </c>
      <c r="D185" s="50">
        <v>0.15945659290831243</v>
      </c>
      <c r="E185" s="51">
        <v>0</v>
      </c>
      <c r="F185" s="52">
        <v>0</v>
      </c>
    </row>
    <row r="186" spans="1:6" ht="15">
      <c r="A186" s="48" t="s">
        <v>402</v>
      </c>
      <c r="B186" s="49" t="s">
        <v>403</v>
      </c>
      <c r="C186" s="39">
        <v>0.2707103455050752</v>
      </c>
      <c r="D186" s="50">
        <v>0.27040701190246497</v>
      </c>
      <c r="E186" s="51">
        <v>0</v>
      </c>
      <c r="F186" s="52">
        <v>0</v>
      </c>
    </row>
    <row r="187" spans="1:6" ht="15">
      <c r="A187" s="48" t="s">
        <v>404</v>
      </c>
      <c r="B187" s="49" t="s">
        <v>405</v>
      </c>
      <c r="C187" s="39">
        <v>0.24013544828285174</v>
      </c>
      <c r="D187" s="50">
        <v>0.2401598899203247</v>
      </c>
      <c r="E187" s="51">
        <v>0</v>
      </c>
      <c r="F187" s="52">
        <v>0</v>
      </c>
    </row>
    <row r="188" spans="1:6" ht="15">
      <c r="A188" s="48" t="s">
        <v>406</v>
      </c>
      <c r="B188" s="49" t="s">
        <v>407</v>
      </c>
      <c r="C188" s="39">
        <v>0.12842471751751705</v>
      </c>
      <c r="D188" s="50">
        <v>0.12969073573106052</v>
      </c>
      <c r="E188" s="51">
        <v>0</v>
      </c>
      <c r="F188" s="52">
        <v>0</v>
      </c>
    </row>
    <row r="189" spans="1:6" ht="15">
      <c r="A189" s="48" t="s">
        <v>408</v>
      </c>
      <c r="B189" s="49" t="s">
        <v>409</v>
      </c>
      <c r="C189" s="39">
        <v>0.07156915802013185</v>
      </c>
      <c r="D189" s="50">
        <v>0.07240186586224823</v>
      </c>
      <c r="E189" s="51">
        <v>0</v>
      </c>
      <c r="F189" s="52">
        <v>0</v>
      </c>
    </row>
    <row r="190" spans="1:6" ht="15">
      <c r="A190" s="48" t="s">
        <v>410</v>
      </c>
      <c r="B190" s="49" t="s">
        <v>411</v>
      </c>
      <c r="C190" s="39">
        <v>0.3033013826653876</v>
      </c>
      <c r="D190" s="50">
        <v>0.30326900370592047</v>
      </c>
      <c r="E190" s="51">
        <v>0</v>
      </c>
      <c r="F190" s="52">
        <v>0</v>
      </c>
    </row>
    <row r="191" spans="1:6" ht="15">
      <c r="A191" s="48" t="s">
        <v>412</v>
      </c>
      <c r="B191" s="49" t="s">
        <v>413</v>
      </c>
      <c r="C191" s="39">
        <v>0.13707008274293275</v>
      </c>
      <c r="D191" s="50">
        <v>0.13673834424573963</v>
      </c>
      <c r="E191" s="51">
        <v>0</v>
      </c>
      <c r="F191" s="52">
        <v>0</v>
      </c>
    </row>
    <row r="192" spans="1:6" ht="15">
      <c r="A192" s="48" t="s">
        <v>414</v>
      </c>
      <c r="B192" s="57" t="s">
        <v>415</v>
      </c>
      <c r="C192" s="39">
        <v>0.29807109279235605</v>
      </c>
      <c r="D192" s="50">
        <v>0.297533088203995</v>
      </c>
      <c r="E192" s="51">
        <v>0</v>
      </c>
      <c r="F192" s="52">
        <v>0</v>
      </c>
    </row>
    <row r="193" spans="1:6" ht="15">
      <c r="A193" s="48" t="s">
        <v>416</v>
      </c>
      <c r="B193" s="49" t="s">
        <v>417</v>
      </c>
      <c r="C193" s="39">
        <v>0.08497568087237659</v>
      </c>
      <c r="D193" s="50">
        <v>0.08495414833341253</v>
      </c>
      <c r="E193" s="51">
        <v>0</v>
      </c>
      <c r="F193" s="52">
        <v>0</v>
      </c>
    </row>
    <row r="194" spans="1:6" ht="15">
      <c r="A194" s="48" t="s">
        <v>418</v>
      </c>
      <c r="B194" s="49" t="s">
        <v>419</v>
      </c>
      <c r="C194" s="39">
        <v>0.20685019288456757</v>
      </c>
      <c r="D194" s="50">
        <v>0.20683933858278908</v>
      </c>
      <c r="E194" s="51">
        <v>0</v>
      </c>
      <c r="F194" s="52">
        <v>0</v>
      </c>
    </row>
    <row r="195" spans="1:6" ht="15">
      <c r="A195" s="48" t="s">
        <v>420</v>
      </c>
      <c r="B195" s="49" t="s">
        <v>421</v>
      </c>
      <c r="C195" s="39">
        <v>0.1868492817397004</v>
      </c>
      <c r="D195" s="50">
        <v>0.1868760572329249</v>
      </c>
      <c r="E195" s="51">
        <v>0</v>
      </c>
      <c r="F195" s="52">
        <v>0</v>
      </c>
    </row>
    <row r="196" spans="1:6" ht="15">
      <c r="A196" s="48" t="s">
        <v>422</v>
      </c>
      <c r="B196" s="49" t="s">
        <v>423</v>
      </c>
      <c r="C196" s="39">
        <v>0.2301489277036218</v>
      </c>
      <c r="D196" s="50">
        <v>0.23036964624057082</v>
      </c>
      <c r="E196" s="51">
        <v>0</v>
      </c>
      <c r="F196" s="52">
        <v>0</v>
      </c>
    </row>
    <row r="197" spans="1:6" ht="15">
      <c r="A197" s="48" t="s">
        <v>424</v>
      </c>
      <c r="B197" s="49" t="s">
        <v>425</v>
      </c>
      <c r="C197" s="39">
        <v>0.24890018451610157</v>
      </c>
      <c r="D197" s="50">
        <v>0.24879061170700012</v>
      </c>
      <c r="E197" s="51">
        <v>0</v>
      </c>
      <c r="F197" s="52">
        <v>0</v>
      </c>
    </row>
    <row r="198" spans="1:6" ht="15">
      <c r="A198" s="48" t="s">
        <v>426</v>
      </c>
      <c r="B198" s="49" t="s">
        <v>427</v>
      </c>
      <c r="C198" s="39">
        <v>0.22228288454680314</v>
      </c>
      <c r="D198" s="50">
        <v>0.22238879879245796</v>
      </c>
      <c r="E198" s="51">
        <v>0</v>
      </c>
      <c r="F198" s="52">
        <v>0</v>
      </c>
    </row>
    <row r="199" spans="1:6" ht="15">
      <c r="A199" s="48" t="s">
        <v>428</v>
      </c>
      <c r="B199" s="49" t="s">
        <v>429</v>
      </c>
      <c r="C199" s="39">
        <v>0.09627260995412358</v>
      </c>
      <c r="D199" s="50">
        <v>0.09616713026319407</v>
      </c>
      <c r="E199" s="51">
        <v>0</v>
      </c>
      <c r="F199" s="52">
        <v>0</v>
      </c>
    </row>
    <row r="200" spans="1:6" ht="15">
      <c r="A200" s="48" t="s">
        <v>430</v>
      </c>
      <c r="B200" s="49" t="s">
        <v>431</v>
      </c>
      <c r="C200" s="39">
        <v>0.13431586296645193</v>
      </c>
      <c r="D200" s="50">
        <v>0.13424073533765268</v>
      </c>
      <c r="E200" s="51">
        <v>0</v>
      </c>
      <c r="F200" s="52">
        <v>0</v>
      </c>
    </row>
    <row r="201" spans="1:6" ht="15">
      <c r="A201" s="48" t="s">
        <v>432</v>
      </c>
      <c r="B201" s="49" t="s">
        <v>433</v>
      </c>
      <c r="C201" s="39">
        <v>0.3472827284162554</v>
      </c>
      <c r="D201" s="50">
        <v>0.3471556619774928</v>
      </c>
      <c r="E201" s="51">
        <v>0</v>
      </c>
      <c r="F201" s="52">
        <v>0</v>
      </c>
    </row>
    <row r="202" spans="1:6" ht="15">
      <c r="A202" s="48" t="s">
        <v>434</v>
      </c>
      <c r="B202" s="49" t="s">
        <v>435</v>
      </c>
      <c r="C202" s="39">
        <v>0.09115826212010608</v>
      </c>
      <c r="D202" s="50">
        <v>0.09309151555502743</v>
      </c>
      <c r="E202" s="51">
        <v>0</v>
      </c>
      <c r="F202" s="52">
        <v>0</v>
      </c>
    </row>
    <row r="203" spans="1:6" ht="15">
      <c r="A203" s="48" t="s">
        <v>436</v>
      </c>
      <c r="B203" s="49" t="s">
        <v>437</v>
      </c>
      <c r="C203" s="39">
        <v>0.19588473909875098</v>
      </c>
      <c r="D203" s="50">
        <v>0.19534569547431213</v>
      </c>
      <c r="E203" s="51">
        <v>0</v>
      </c>
      <c r="F203" s="52">
        <v>0</v>
      </c>
    </row>
    <row r="204" spans="1:6" ht="15">
      <c r="A204" s="48" t="s">
        <v>438</v>
      </c>
      <c r="B204" s="49" t="s">
        <v>439</v>
      </c>
      <c r="C204" s="39">
        <v>0.14909260763801996</v>
      </c>
      <c r="D204" s="50">
        <v>0.1510278627755987</v>
      </c>
      <c r="E204" s="51">
        <v>0</v>
      </c>
      <c r="F204" s="52">
        <v>0</v>
      </c>
    </row>
    <row r="205" spans="1:6" ht="15">
      <c r="A205" s="48" t="s">
        <v>440</v>
      </c>
      <c r="B205" s="49" t="s">
        <v>441</v>
      </c>
      <c r="C205" s="39">
        <v>0.0836114355804162</v>
      </c>
      <c r="D205" s="50">
        <v>0.08341215742436811</v>
      </c>
      <c r="E205" s="51">
        <v>0</v>
      </c>
      <c r="F205" s="52">
        <v>0</v>
      </c>
    </row>
    <row r="206" spans="1:6" ht="15">
      <c r="A206" s="48" t="s">
        <v>442</v>
      </c>
      <c r="B206" s="49" t="s">
        <v>443</v>
      </c>
      <c r="C206" s="39">
        <v>0.16153780856571456</v>
      </c>
      <c r="D206" s="50">
        <v>0.161493256544513</v>
      </c>
      <c r="E206" s="51">
        <v>0</v>
      </c>
      <c r="F206" s="52">
        <v>0</v>
      </c>
    </row>
    <row r="207" spans="1:6" ht="15">
      <c r="A207" s="48" t="s">
        <v>444</v>
      </c>
      <c r="B207" s="49" t="s">
        <v>445</v>
      </c>
      <c r="C207" s="39">
        <v>0.1417679643807991</v>
      </c>
      <c r="D207" s="50">
        <v>0.14119096099997588</v>
      </c>
      <c r="E207" s="51">
        <v>0</v>
      </c>
      <c r="F207" s="52">
        <v>0</v>
      </c>
    </row>
    <row r="208" spans="1:6" ht="15">
      <c r="A208" s="48" t="s">
        <v>446</v>
      </c>
      <c r="B208" s="49" t="s">
        <v>447</v>
      </c>
      <c r="C208" s="39">
        <v>0.10142155458208409</v>
      </c>
      <c r="D208" s="50">
        <v>0.10124227537662481</v>
      </c>
      <c r="E208" s="51">
        <v>0</v>
      </c>
      <c r="F208" s="52">
        <v>0</v>
      </c>
    </row>
    <row r="209" spans="1:6" ht="15">
      <c r="A209" s="48" t="s">
        <v>448</v>
      </c>
      <c r="B209" s="49" t="s">
        <v>449</v>
      </c>
      <c r="C209" s="39">
        <v>0.08140639802706863</v>
      </c>
      <c r="D209" s="50">
        <v>0.08124206309374411</v>
      </c>
      <c r="E209" s="51">
        <v>0</v>
      </c>
      <c r="F209" s="52">
        <v>0</v>
      </c>
    </row>
    <row r="210" spans="1:6" ht="15">
      <c r="A210" s="48" t="s">
        <v>450</v>
      </c>
      <c r="B210" s="49" t="s">
        <v>451</v>
      </c>
      <c r="C210" s="39">
        <v>0.16018793505790352</v>
      </c>
      <c r="D210" s="50">
        <v>0.15963452298695543</v>
      </c>
      <c r="E210" s="51">
        <v>0</v>
      </c>
      <c r="F210" s="52">
        <v>0</v>
      </c>
    </row>
    <row r="211" spans="1:6" ht="15">
      <c r="A211" s="48" t="s">
        <v>452</v>
      </c>
      <c r="B211" s="49" t="s">
        <v>979</v>
      </c>
      <c r="C211" s="39">
        <v>0.0751783148382485</v>
      </c>
      <c r="D211" s="50">
        <v>0.07499828804818023</v>
      </c>
      <c r="E211" s="51">
        <v>0</v>
      </c>
      <c r="F211" s="52">
        <v>0</v>
      </c>
    </row>
    <row r="212" spans="1:6" ht="15">
      <c r="A212" s="48" t="s">
        <v>454</v>
      </c>
      <c r="B212" s="49" t="s">
        <v>455</v>
      </c>
      <c r="C212" s="39">
        <v>0.08238628850307514</v>
      </c>
      <c r="D212" s="58">
        <v>0.08215606852736614</v>
      </c>
      <c r="E212" s="51">
        <v>0</v>
      </c>
      <c r="F212" s="52">
        <v>0</v>
      </c>
    </row>
    <row r="213" spans="1:6" ht="15">
      <c r="A213" s="48" t="s">
        <v>456</v>
      </c>
      <c r="B213" s="53" t="s">
        <v>457</v>
      </c>
      <c r="C213" s="39">
        <v>0.17341115383125233</v>
      </c>
      <c r="D213" s="58">
        <v>0.17331475620948625</v>
      </c>
      <c r="E213" s="51">
        <v>0</v>
      </c>
      <c r="F213" s="52">
        <v>0</v>
      </c>
    </row>
    <row r="214" spans="1:6" ht="15">
      <c r="A214" s="48" t="s">
        <v>458</v>
      </c>
      <c r="B214" s="49" t="s">
        <v>459</v>
      </c>
      <c r="C214" s="39">
        <v>0.11659609671340533</v>
      </c>
      <c r="D214" s="50">
        <v>0.11672061117472111</v>
      </c>
      <c r="E214" s="51">
        <v>0</v>
      </c>
      <c r="F214" s="52">
        <v>0</v>
      </c>
    </row>
    <row r="215" spans="1:6" ht="15">
      <c r="A215" s="48" t="s">
        <v>460</v>
      </c>
      <c r="B215" s="49" t="s">
        <v>461</v>
      </c>
      <c r="C215" s="39">
        <v>0.15538316324593832</v>
      </c>
      <c r="D215" s="50">
        <v>0.1556415455267693</v>
      </c>
      <c r="E215" s="51">
        <v>0</v>
      </c>
      <c r="F215" s="52">
        <v>0</v>
      </c>
    </row>
    <row r="216" spans="1:6" ht="15">
      <c r="A216" s="48" t="s">
        <v>462</v>
      </c>
      <c r="B216" s="49" t="s">
        <v>463</v>
      </c>
      <c r="C216" s="39">
        <v>0.2841787279375242</v>
      </c>
      <c r="D216" s="50">
        <v>0.2843334145480781</v>
      </c>
      <c r="E216" s="51">
        <v>0</v>
      </c>
      <c r="F216" s="52">
        <v>0</v>
      </c>
    </row>
    <row r="217" spans="1:6" ht="15">
      <c r="A217" s="48" t="s">
        <v>464</v>
      </c>
      <c r="B217" s="49" t="s">
        <v>980</v>
      </c>
      <c r="C217" s="39">
        <v>0.07938899556607981</v>
      </c>
      <c r="D217" s="50">
        <v>0.07914118690024047</v>
      </c>
      <c r="E217" s="51">
        <v>0</v>
      </c>
      <c r="F217" s="52">
        <v>0</v>
      </c>
    </row>
    <row r="218" spans="1:6" ht="15">
      <c r="A218" s="48" t="s">
        <v>466</v>
      </c>
      <c r="B218" s="49" t="s">
        <v>467</v>
      </c>
      <c r="C218" s="39">
        <v>0.0715011732317293</v>
      </c>
      <c r="D218" s="50">
        <v>0.07149343096280214</v>
      </c>
      <c r="E218" s="51">
        <v>0</v>
      </c>
      <c r="F218" s="52">
        <v>0</v>
      </c>
    </row>
    <row r="219" spans="1:6" ht="15">
      <c r="A219" s="48" t="s">
        <v>468</v>
      </c>
      <c r="B219" s="49" t="s">
        <v>469</v>
      </c>
      <c r="C219" s="39">
        <v>0.11614360643423094</v>
      </c>
      <c r="D219" s="50">
        <v>0.1158634591803816</v>
      </c>
      <c r="E219" s="51">
        <v>0</v>
      </c>
      <c r="F219" s="52">
        <v>0</v>
      </c>
    </row>
    <row r="220" spans="1:6" ht="15">
      <c r="A220" s="48" t="s">
        <v>470</v>
      </c>
      <c r="B220" s="49" t="s">
        <v>981</v>
      </c>
      <c r="C220" s="39">
        <v>0.06817634649405474</v>
      </c>
      <c r="D220" s="50">
        <v>0.06824626028279472</v>
      </c>
      <c r="E220" s="51">
        <v>0</v>
      </c>
      <c r="F220" s="52">
        <v>0</v>
      </c>
    </row>
    <row r="221" spans="1:6" ht="15">
      <c r="A221" s="48" t="s">
        <v>472</v>
      </c>
      <c r="B221" s="49" t="s">
        <v>473</v>
      </c>
      <c r="C221" s="39">
        <v>0.16527083773916756</v>
      </c>
      <c r="D221" s="50">
        <v>0.16478981673741877</v>
      </c>
      <c r="E221" s="51">
        <v>0</v>
      </c>
      <c r="F221" s="52">
        <v>0</v>
      </c>
    </row>
    <row r="222" spans="1:6" ht="15">
      <c r="A222" s="48" t="s">
        <v>474</v>
      </c>
      <c r="B222" s="53" t="s">
        <v>475</v>
      </c>
      <c r="C222" s="39">
        <v>0.066719692020041</v>
      </c>
      <c r="D222" s="50">
        <v>0.0665477414278204</v>
      </c>
      <c r="E222" s="51">
        <v>0</v>
      </c>
      <c r="F222" s="52">
        <v>0</v>
      </c>
    </row>
    <row r="223" spans="1:6" ht="15">
      <c r="A223" s="48" t="s">
        <v>476</v>
      </c>
      <c r="B223" s="53" t="s">
        <v>477</v>
      </c>
      <c r="C223" s="39">
        <v>0.18045946019000828</v>
      </c>
      <c r="D223" s="50">
        <v>0.17975497104683053</v>
      </c>
      <c r="E223" s="51">
        <v>0</v>
      </c>
      <c r="F223" s="52">
        <v>0</v>
      </c>
    </row>
    <row r="224" spans="1:6" ht="15">
      <c r="A224" s="48" t="s">
        <v>478</v>
      </c>
      <c r="B224" s="49" t="s">
        <v>479</v>
      </c>
      <c r="C224" s="39">
        <v>0.09783011659243981</v>
      </c>
      <c r="D224" s="50">
        <v>0.09751061370304986</v>
      </c>
      <c r="E224" s="51">
        <v>0</v>
      </c>
      <c r="F224" s="52">
        <v>0</v>
      </c>
    </row>
    <row r="225" spans="1:6" ht="15">
      <c r="A225" s="48" t="s">
        <v>480</v>
      </c>
      <c r="B225" s="49" t="s">
        <v>982</v>
      </c>
      <c r="C225" s="39">
        <v>0.09944043661376889</v>
      </c>
      <c r="D225" s="50">
        <v>0.09899668296516115</v>
      </c>
      <c r="E225" s="51">
        <v>0</v>
      </c>
      <c r="F225" s="52">
        <v>0</v>
      </c>
    </row>
    <row r="226" spans="1:6" ht="15">
      <c r="A226" s="48" t="s">
        <v>482</v>
      </c>
      <c r="B226" s="49" t="s">
        <v>983</v>
      </c>
      <c r="C226" s="39">
        <v>0.06824680785798778</v>
      </c>
      <c r="D226" s="62">
        <v>0.06837832958078899</v>
      </c>
      <c r="E226" s="51">
        <v>0</v>
      </c>
      <c r="F226" s="52">
        <v>0</v>
      </c>
    </row>
    <row r="227" spans="1:6" ht="15">
      <c r="A227" s="48" t="s">
        <v>484</v>
      </c>
      <c r="B227" s="49" t="s">
        <v>485</v>
      </c>
      <c r="C227" s="39">
        <v>0.07368845713260591</v>
      </c>
      <c r="D227" s="50">
        <v>0.0734791562899139</v>
      </c>
      <c r="E227" s="51">
        <v>0</v>
      </c>
      <c r="F227" s="52">
        <v>0</v>
      </c>
    </row>
    <row r="228" spans="1:6" ht="15">
      <c r="A228" s="48" t="s">
        <v>486</v>
      </c>
      <c r="B228" s="49" t="s">
        <v>487</v>
      </c>
      <c r="C228" s="39">
        <v>0.14074601199898912</v>
      </c>
      <c r="D228" s="50">
        <v>0.1416399461016304</v>
      </c>
      <c r="E228" s="51">
        <v>0</v>
      </c>
      <c r="F228" s="52">
        <v>0</v>
      </c>
    </row>
    <row r="229" spans="1:6" ht="15">
      <c r="A229" s="48" t="s">
        <v>488</v>
      </c>
      <c r="B229" s="49" t="s">
        <v>489</v>
      </c>
      <c r="C229" s="39">
        <v>0.17237096604441676</v>
      </c>
      <c r="D229" s="50">
        <v>0.17221060810415045</v>
      </c>
      <c r="E229" s="51">
        <v>0</v>
      </c>
      <c r="F229" s="52">
        <v>0</v>
      </c>
    </row>
    <row r="230" spans="1:6" ht="15">
      <c r="A230" s="48" t="s">
        <v>490</v>
      </c>
      <c r="B230" s="49" t="s">
        <v>491</v>
      </c>
      <c r="C230" s="39">
        <v>0.16438364564795208</v>
      </c>
      <c r="D230" s="50">
        <v>0.16438692092338783</v>
      </c>
      <c r="E230" s="51">
        <v>0</v>
      </c>
      <c r="F230" s="52">
        <v>0</v>
      </c>
    </row>
    <row r="231" spans="1:6" ht="15">
      <c r="A231" s="48" t="s">
        <v>492</v>
      </c>
      <c r="B231" s="49" t="s">
        <v>493</v>
      </c>
      <c r="C231" s="39">
        <v>0.23525692338853305</v>
      </c>
      <c r="D231" s="50">
        <v>0.23401942301935352</v>
      </c>
      <c r="E231" s="51">
        <v>0</v>
      </c>
      <c r="F231" s="52">
        <v>0</v>
      </c>
    </row>
    <row r="232" spans="1:6" ht="15">
      <c r="A232" s="48" t="s">
        <v>494</v>
      </c>
      <c r="B232" s="49" t="s">
        <v>495</v>
      </c>
      <c r="C232" s="39">
        <v>0.052699444008310614</v>
      </c>
      <c r="D232" s="50">
        <v>0.05270332430376199</v>
      </c>
      <c r="E232" s="51">
        <v>0</v>
      </c>
      <c r="F232" s="52">
        <v>0</v>
      </c>
    </row>
    <row r="233" spans="1:6" ht="15">
      <c r="A233" s="48" t="s">
        <v>496</v>
      </c>
      <c r="B233" s="49" t="s">
        <v>497</v>
      </c>
      <c r="C233" s="39">
        <v>0.25592147390841663</v>
      </c>
      <c r="D233" s="50">
        <v>0.26034268317465986</v>
      </c>
      <c r="E233" s="51">
        <v>0</v>
      </c>
      <c r="F233" s="52">
        <v>0</v>
      </c>
    </row>
    <row r="234" spans="1:6" ht="15">
      <c r="A234" s="48" t="s">
        <v>498</v>
      </c>
      <c r="B234" s="49" t="s">
        <v>499</v>
      </c>
      <c r="C234" s="39">
        <v>0.1591480780538736</v>
      </c>
      <c r="D234" s="50">
        <v>0.15884782575812104</v>
      </c>
      <c r="E234" s="51">
        <v>0</v>
      </c>
      <c r="F234" s="52">
        <v>0</v>
      </c>
    </row>
    <row r="235" spans="1:6" ht="15">
      <c r="A235" s="48" t="s">
        <v>500</v>
      </c>
      <c r="B235" s="57" t="s">
        <v>501</v>
      </c>
      <c r="C235" s="39">
        <v>0.08411170822235078</v>
      </c>
      <c r="D235" s="50">
        <v>0.08403414343986748</v>
      </c>
      <c r="E235" s="51">
        <v>0</v>
      </c>
      <c r="F235" s="52">
        <v>0</v>
      </c>
    </row>
    <row r="236" spans="1:6" ht="15">
      <c r="A236" s="48" t="s">
        <v>502</v>
      </c>
      <c r="B236" s="49" t="s">
        <v>984</v>
      </c>
      <c r="C236" s="39">
        <v>0.06638975240060002</v>
      </c>
      <c r="D236" s="50">
        <v>0.06616090814428188</v>
      </c>
      <c r="E236" s="51">
        <v>0</v>
      </c>
      <c r="F236" s="52">
        <v>0</v>
      </c>
    </row>
    <row r="237" spans="1:6" ht="15">
      <c r="A237" s="48" t="s">
        <v>504</v>
      </c>
      <c r="B237" s="49" t="s">
        <v>985</v>
      </c>
      <c r="C237" s="39">
        <v>0.07283797190501792</v>
      </c>
      <c r="D237" s="50">
        <v>0.07265436118435965</v>
      </c>
      <c r="E237" s="51">
        <v>0</v>
      </c>
      <c r="F237" s="52">
        <v>0</v>
      </c>
    </row>
    <row r="238" spans="1:6" ht="15">
      <c r="A238" s="48" t="s">
        <v>506</v>
      </c>
      <c r="B238" s="57" t="s">
        <v>507</v>
      </c>
      <c r="C238" s="39">
        <v>0.1285170585549203</v>
      </c>
      <c r="D238" s="50">
        <v>0.12812633612503652</v>
      </c>
      <c r="E238" s="51">
        <v>0</v>
      </c>
      <c r="F238" s="52">
        <v>0</v>
      </c>
    </row>
    <row r="239" spans="1:6" ht="15">
      <c r="A239" s="48" t="s">
        <v>508</v>
      </c>
      <c r="B239" s="49" t="s">
        <v>986</v>
      </c>
      <c r="C239" s="39">
        <v>0.1058907538601281</v>
      </c>
      <c r="D239" s="50">
        <v>0.10552340428688262</v>
      </c>
      <c r="E239" s="51">
        <v>0</v>
      </c>
      <c r="F239" s="52">
        <v>0</v>
      </c>
    </row>
    <row r="240" spans="1:6" ht="15">
      <c r="A240" s="48" t="s">
        <v>510</v>
      </c>
      <c r="B240" s="49" t="s">
        <v>511</v>
      </c>
      <c r="C240" s="39">
        <v>0.18919550349936623</v>
      </c>
      <c r="D240" s="50">
        <v>0.18894578983354743</v>
      </c>
      <c r="E240" s="51">
        <v>0</v>
      </c>
      <c r="F240" s="52">
        <v>0</v>
      </c>
    </row>
    <row r="241" spans="1:6" ht="15">
      <c r="A241" s="48" t="s">
        <v>512</v>
      </c>
      <c r="B241" s="49" t="s">
        <v>513</v>
      </c>
      <c r="C241" s="39">
        <v>0.09922143633163817</v>
      </c>
      <c r="D241" s="50">
        <v>0.09895633239633347</v>
      </c>
      <c r="E241" s="51">
        <v>0</v>
      </c>
      <c r="F241" s="52">
        <v>0</v>
      </c>
    </row>
    <row r="242" spans="1:6" ht="15">
      <c r="A242" s="48" t="s">
        <v>514</v>
      </c>
      <c r="B242" s="49" t="s">
        <v>515</v>
      </c>
      <c r="C242" s="39">
        <v>0.07523697771646153</v>
      </c>
      <c r="D242" s="50">
        <v>0.07509845982496834</v>
      </c>
      <c r="E242" s="51">
        <v>0</v>
      </c>
      <c r="F242" s="52">
        <v>0</v>
      </c>
    </row>
    <row r="243" spans="1:6" ht="15">
      <c r="A243" s="48" t="s">
        <v>516</v>
      </c>
      <c r="B243" s="57" t="s">
        <v>517</v>
      </c>
      <c r="C243" s="39">
        <v>0.3070493736466533</v>
      </c>
      <c r="D243" s="50">
        <v>0.3069334534224829</v>
      </c>
      <c r="E243" s="51">
        <v>0</v>
      </c>
      <c r="F243" s="52">
        <v>0</v>
      </c>
    </row>
    <row r="244" spans="1:6" ht="15">
      <c r="A244" s="48" t="s">
        <v>518</v>
      </c>
      <c r="B244" s="49" t="s">
        <v>519</v>
      </c>
      <c r="C244" s="39">
        <v>0.14215146726799716</v>
      </c>
      <c r="D244" s="50">
        <v>0.1426382047487672</v>
      </c>
      <c r="E244" s="51">
        <v>0</v>
      </c>
      <c r="F244" s="52">
        <v>0</v>
      </c>
    </row>
    <row r="245" spans="1:6" ht="15">
      <c r="A245" s="48" t="s">
        <v>520</v>
      </c>
      <c r="B245" s="57" t="s">
        <v>521</v>
      </c>
      <c r="C245" s="39">
        <v>0.17884406402869538</v>
      </c>
      <c r="D245" s="50">
        <v>0.17878255116234817</v>
      </c>
      <c r="E245" s="51">
        <v>0</v>
      </c>
      <c r="F245" s="52">
        <v>0</v>
      </c>
    </row>
    <row r="246" spans="1:6" ht="15">
      <c r="A246" s="48" t="s">
        <v>522</v>
      </c>
      <c r="B246" s="49" t="s">
        <v>523</v>
      </c>
      <c r="C246" s="39">
        <v>0.09135227959824217</v>
      </c>
      <c r="D246" s="50">
        <v>0.09112547401248737</v>
      </c>
      <c r="E246" s="51">
        <v>0</v>
      </c>
      <c r="F246" s="52">
        <v>0</v>
      </c>
    </row>
    <row r="247" spans="1:6" ht="15">
      <c r="A247" s="48" t="s">
        <v>524</v>
      </c>
      <c r="B247" s="49" t="s">
        <v>987</v>
      </c>
      <c r="C247" s="39">
        <v>0.12447835276856273</v>
      </c>
      <c r="D247" s="50">
        <v>0.12406507224642721</v>
      </c>
      <c r="E247" s="51">
        <v>0</v>
      </c>
      <c r="F247" s="52">
        <v>0</v>
      </c>
    </row>
    <row r="248" spans="1:6" ht="15">
      <c r="A248" s="48" t="s">
        <v>526</v>
      </c>
      <c r="B248" s="49" t="s">
        <v>527</v>
      </c>
      <c r="C248" s="39">
        <v>0.18303937375623788</v>
      </c>
      <c r="D248" s="50">
        <v>0.1829934693467814</v>
      </c>
      <c r="E248" s="51">
        <v>0</v>
      </c>
      <c r="F248" s="52">
        <v>0</v>
      </c>
    </row>
    <row r="249" spans="1:6" ht="15">
      <c r="A249" s="61" t="s">
        <v>528</v>
      </c>
      <c r="B249" s="49" t="s">
        <v>529</v>
      </c>
      <c r="C249" s="39">
        <v>0.18862241921656428</v>
      </c>
      <c r="D249" s="50">
        <v>0.18894295846827713</v>
      </c>
      <c r="E249" s="51">
        <v>0</v>
      </c>
      <c r="F249" s="52">
        <v>0</v>
      </c>
    </row>
    <row r="250" spans="1:6" ht="15">
      <c r="A250" s="48" t="s">
        <v>530</v>
      </c>
      <c r="B250" s="49" t="s">
        <v>988</v>
      </c>
      <c r="C250" s="39">
        <v>0.0615937304570671</v>
      </c>
      <c r="D250" s="50">
        <v>0.061513023826932856</v>
      </c>
      <c r="E250" s="51">
        <v>0</v>
      </c>
      <c r="F250" s="52">
        <v>0</v>
      </c>
    </row>
    <row r="251" spans="1:6" ht="15">
      <c r="A251" s="48" t="s">
        <v>532</v>
      </c>
      <c r="B251" s="49" t="s">
        <v>989</v>
      </c>
      <c r="C251" s="39">
        <v>0.05686810319183358</v>
      </c>
      <c r="D251" s="50">
        <v>0.056674817107863096</v>
      </c>
      <c r="E251" s="51">
        <v>0</v>
      </c>
      <c r="F251" s="52">
        <v>0</v>
      </c>
    </row>
    <row r="252" spans="1:6" ht="15">
      <c r="A252" s="48" t="s">
        <v>534</v>
      </c>
      <c r="B252" s="49" t="s">
        <v>990</v>
      </c>
      <c r="C252" s="39">
        <v>0.05352403350543291</v>
      </c>
      <c r="D252" s="50">
        <v>0.053403280082091414</v>
      </c>
      <c r="E252" s="51">
        <v>0</v>
      </c>
      <c r="F252" s="52">
        <v>0</v>
      </c>
    </row>
    <row r="253" spans="1:6" ht="15">
      <c r="A253" s="48" t="s">
        <v>536</v>
      </c>
      <c r="B253" s="49" t="s">
        <v>537</v>
      </c>
      <c r="C253" s="39">
        <v>0.055006813197585505</v>
      </c>
      <c r="D253" s="50">
        <v>0.054855040411845024</v>
      </c>
      <c r="E253" s="51">
        <v>0</v>
      </c>
      <c r="F253" s="52">
        <v>0</v>
      </c>
    </row>
    <row r="254" spans="1:6" ht="15">
      <c r="A254" s="48" t="s">
        <v>538</v>
      </c>
      <c r="B254" s="49" t="s">
        <v>539</v>
      </c>
      <c r="C254" s="39">
        <v>0.09384170279373646</v>
      </c>
      <c r="D254" s="50">
        <v>0.09415963587664017</v>
      </c>
      <c r="E254" s="51">
        <v>0</v>
      </c>
      <c r="F254" s="52">
        <v>0</v>
      </c>
    </row>
    <row r="255" spans="1:6" ht="15">
      <c r="A255" s="48" t="s">
        <v>540</v>
      </c>
      <c r="B255" s="49" t="s">
        <v>541</v>
      </c>
      <c r="C255" s="39">
        <v>0.10341119479607139</v>
      </c>
      <c r="D255" s="50">
        <v>0.1034335201909915</v>
      </c>
      <c r="E255" s="51">
        <v>0</v>
      </c>
      <c r="F255" s="52">
        <v>0</v>
      </c>
    </row>
    <row r="256" spans="1:6" ht="15">
      <c r="A256" s="48" t="s">
        <v>542</v>
      </c>
      <c r="B256" s="49" t="s">
        <v>543</v>
      </c>
      <c r="C256" s="39">
        <v>0.11999923671838618</v>
      </c>
      <c r="D256" s="50">
        <v>0.12038557431931626</v>
      </c>
      <c r="E256" s="51">
        <v>0</v>
      </c>
      <c r="F256" s="52">
        <v>0</v>
      </c>
    </row>
    <row r="257" spans="1:6" ht="15">
      <c r="A257" s="48" t="s">
        <v>544</v>
      </c>
      <c r="B257" s="49" t="s">
        <v>991</v>
      </c>
      <c r="C257" s="39">
        <v>0.07157782951518979</v>
      </c>
      <c r="D257" s="50">
        <v>0.07141040495615167</v>
      </c>
      <c r="E257" s="51">
        <v>0</v>
      </c>
      <c r="F257" s="52">
        <v>0</v>
      </c>
    </row>
    <row r="258" spans="1:6" ht="15">
      <c r="A258" s="48" t="s">
        <v>546</v>
      </c>
      <c r="B258" s="49" t="s">
        <v>547</v>
      </c>
      <c r="C258" s="79">
        <v>0.1270577246405425</v>
      </c>
      <c r="D258" s="50">
        <v>0.12708125592413938</v>
      </c>
      <c r="E258" s="51">
        <v>0</v>
      </c>
      <c r="F258" s="52">
        <v>0</v>
      </c>
    </row>
    <row r="259" spans="1:6" ht="15">
      <c r="A259" s="48" t="s">
        <v>548</v>
      </c>
      <c r="B259" s="49" t="s">
        <v>549</v>
      </c>
      <c r="C259" s="79">
        <v>0.17838741067154396</v>
      </c>
      <c r="D259" s="50">
        <v>0.17795046564043873</v>
      </c>
      <c r="E259" s="51">
        <v>0</v>
      </c>
      <c r="F259" s="52">
        <v>0</v>
      </c>
    </row>
    <row r="260" spans="1:6" ht="15">
      <c r="A260" s="48" t="s">
        <v>550</v>
      </c>
      <c r="B260" s="53" t="s">
        <v>551</v>
      </c>
      <c r="C260" s="79">
        <v>0.11311601873347038</v>
      </c>
      <c r="D260" s="50">
        <v>0.11273138898695584</v>
      </c>
      <c r="E260" s="51">
        <v>0</v>
      </c>
      <c r="F260" s="52">
        <v>0</v>
      </c>
    </row>
    <row r="261" spans="1:6" ht="15">
      <c r="A261" s="48" t="s">
        <v>552</v>
      </c>
      <c r="B261" s="49" t="s">
        <v>553</v>
      </c>
      <c r="C261" s="79">
        <v>0.07544227178739259</v>
      </c>
      <c r="D261" s="50">
        <v>0.07527193887875744</v>
      </c>
      <c r="E261" s="51">
        <v>0</v>
      </c>
      <c r="F261" s="52">
        <v>0</v>
      </c>
    </row>
    <row r="262" spans="1:6" ht="15">
      <c r="A262" s="48" t="s">
        <v>554</v>
      </c>
      <c r="B262" s="49" t="s">
        <v>555</v>
      </c>
      <c r="C262" s="79">
        <v>0.12481878539768164</v>
      </c>
      <c r="D262" s="50">
        <v>0.12480376540062482</v>
      </c>
      <c r="E262" s="51">
        <v>0</v>
      </c>
      <c r="F262" s="52">
        <v>0</v>
      </c>
    </row>
    <row r="263" spans="1:6" ht="15">
      <c r="A263" s="48" t="s">
        <v>556</v>
      </c>
      <c r="B263" s="49" t="s">
        <v>557</v>
      </c>
      <c r="C263" s="79">
        <v>0.3013386207057913</v>
      </c>
      <c r="D263" s="50">
        <v>0.30130254164340164</v>
      </c>
      <c r="E263" s="51">
        <v>0</v>
      </c>
      <c r="F263" s="52">
        <v>0</v>
      </c>
    </row>
    <row r="264" spans="1:6" ht="15">
      <c r="A264" s="48" t="s">
        <v>558</v>
      </c>
      <c r="B264" s="49" t="s">
        <v>559</v>
      </c>
      <c r="C264" s="79">
        <v>0.1385344607180336</v>
      </c>
      <c r="D264" s="50">
        <v>0.13816575984872137</v>
      </c>
      <c r="E264" s="51">
        <v>0</v>
      </c>
      <c r="F264" s="52">
        <v>0</v>
      </c>
    </row>
    <row r="265" spans="1:6" ht="15">
      <c r="A265" s="48" t="s">
        <v>560</v>
      </c>
      <c r="B265" s="53" t="s">
        <v>561</v>
      </c>
      <c r="C265" s="39">
        <v>0.1086648102592127</v>
      </c>
      <c r="D265" s="58">
        <v>0.10852543980303886</v>
      </c>
      <c r="E265" s="51">
        <v>0</v>
      </c>
      <c r="F265" s="52">
        <v>0</v>
      </c>
    </row>
    <row r="266" spans="1:6" ht="15">
      <c r="A266" s="48" t="s">
        <v>562</v>
      </c>
      <c r="B266" s="49" t="s">
        <v>563</v>
      </c>
      <c r="C266" s="39">
        <v>0.09947317859980975</v>
      </c>
      <c r="D266" s="58">
        <v>0.09948878973737439</v>
      </c>
      <c r="E266" s="51">
        <v>0</v>
      </c>
      <c r="F266" s="52">
        <v>0</v>
      </c>
    </row>
    <row r="267" spans="1:6" ht="15">
      <c r="A267" s="48" t="s">
        <v>564</v>
      </c>
      <c r="B267" s="49" t="s">
        <v>565</v>
      </c>
      <c r="C267" s="39">
        <v>0.07363266744450359</v>
      </c>
      <c r="D267" s="50">
        <v>0.07347169925801264</v>
      </c>
      <c r="E267" s="51">
        <v>0</v>
      </c>
      <c r="F267" s="52">
        <v>0</v>
      </c>
    </row>
    <row r="268" spans="1:6" ht="15">
      <c r="A268" s="48" t="s">
        <v>566</v>
      </c>
      <c r="B268" s="49" t="s">
        <v>992</v>
      </c>
      <c r="C268" s="39">
        <v>0.07388631884058411</v>
      </c>
      <c r="D268" s="50">
        <v>0.07368225114149457</v>
      </c>
      <c r="E268" s="51">
        <v>0</v>
      </c>
      <c r="F268" s="52">
        <v>0</v>
      </c>
    </row>
    <row r="269" spans="1:6" ht="15">
      <c r="A269" s="48" t="s">
        <v>568</v>
      </c>
      <c r="B269" s="49" t="s">
        <v>569</v>
      </c>
      <c r="C269" s="39">
        <v>0.1156330350934915</v>
      </c>
      <c r="D269" s="50">
        <v>0.11563408184301774</v>
      </c>
      <c r="E269" s="51">
        <v>0</v>
      </c>
      <c r="F269" s="52">
        <v>0</v>
      </c>
    </row>
    <row r="270" spans="1:6" ht="15">
      <c r="A270" s="48" t="s">
        <v>570</v>
      </c>
      <c r="B270" s="49" t="s">
        <v>571</v>
      </c>
      <c r="C270" s="39">
        <v>0.19051385867107104</v>
      </c>
      <c r="D270" s="50">
        <v>0.19050375568454736</v>
      </c>
      <c r="E270" s="51">
        <v>0</v>
      </c>
      <c r="F270" s="52">
        <v>0</v>
      </c>
    </row>
    <row r="271" spans="1:6" ht="15">
      <c r="A271" s="48" t="s">
        <v>572</v>
      </c>
      <c r="B271" s="49" t="s">
        <v>573</v>
      </c>
      <c r="C271" s="39">
        <v>0.248347595366782</v>
      </c>
      <c r="D271" s="50">
        <v>0.2483063707781421</v>
      </c>
      <c r="E271" s="51">
        <v>0</v>
      </c>
      <c r="F271" s="52">
        <v>0</v>
      </c>
    </row>
    <row r="272" spans="1:6" ht="15">
      <c r="A272" s="48" t="s">
        <v>574</v>
      </c>
      <c r="B272" s="49" t="s">
        <v>575</v>
      </c>
      <c r="C272" s="39">
        <v>0.09814460690940273</v>
      </c>
      <c r="D272" s="50">
        <v>0.0981600852387134</v>
      </c>
      <c r="E272" s="51">
        <v>0</v>
      </c>
      <c r="F272" s="52">
        <v>0</v>
      </c>
    </row>
    <row r="273" spans="1:6" ht="15">
      <c r="A273" s="48" t="s">
        <v>576</v>
      </c>
      <c r="B273" s="49" t="s">
        <v>993</v>
      </c>
      <c r="C273" s="39">
        <v>0.031313123597026156</v>
      </c>
      <c r="D273" s="50">
        <v>0.03133104306608346</v>
      </c>
      <c r="E273" s="51">
        <v>0</v>
      </c>
      <c r="F273" s="52">
        <v>0</v>
      </c>
    </row>
    <row r="274" spans="1:6" ht="15">
      <c r="A274" s="48" t="s">
        <v>578</v>
      </c>
      <c r="B274" s="49" t="s">
        <v>579</v>
      </c>
      <c r="C274" s="39">
        <v>0.026906452081254237</v>
      </c>
      <c r="D274" s="50">
        <v>0.026954047113831116</v>
      </c>
      <c r="E274" s="51">
        <v>0</v>
      </c>
      <c r="F274" s="52">
        <v>0</v>
      </c>
    </row>
    <row r="275" spans="1:6" ht="15">
      <c r="A275" s="48" t="s">
        <v>580</v>
      </c>
      <c r="B275" s="49" t="s">
        <v>581</v>
      </c>
      <c r="C275" s="39">
        <v>0.15770103941926342</v>
      </c>
      <c r="D275" s="50">
        <v>0.15699666483130556</v>
      </c>
      <c r="E275" s="51">
        <v>0</v>
      </c>
      <c r="F275" s="52">
        <v>0</v>
      </c>
    </row>
    <row r="276" spans="1:6" ht="15">
      <c r="A276" s="48" t="s">
        <v>582</v>
      </c>
      <c r="B276" s="49" t="s">
        <v>583</v>
      </c>
      <c r="C276" s="39">
        <v>0.06336320852164656</v>
      </c>
      <c r="D276" s="50">
        <v>0.06318630960797032</v>
      </c>
      <c r="E276" s="51">
        <v>0</v>
      </c>
      <c r="F276" s="52">
        <v>0</v>
      </c>
    </row>
    <row r="277" spans="1:6" ht="15">
      <c r="A277" s="61" t="s">
        <v>584</v>
      </c>
      <c r="B277" s="49" t="s">
        <v>585</v>
      </c>
      <c r="C277" s="39">
        <v>0.2116339650477609</v>
      </c>
      <c r="D277" s="50">
        <v>0.21137303361392942</v>
      </c>
      <c r="E277" s="51">
        <v>0</v>
      </c>
      <c r="F277" s="52">
        <v>0</v>
      </c>
    </row>
    <row r="278" spans="1:6" ht="15">
      <c r="A278" s="48" t="s">
        <v>586</v>
      </c>
      <c r="B278" s="49" t="s">
        <v>994</v>
      </c>
      <c r="C278" s="39">
        <v>0.33134226130090727</v>
      </c>
      <c r="D278" s="50">
        <v>0.3314526613465766</v>
      </c>
      <c r="E278" s="51">
        <v>0</v>
      </c>
      <c r="F278" s="52">
        <v>1</v>
      </c>
    </row>
    <row r="279" spans="1:6" ht="15">
      <c r="A279" s="48" t="s">
        <v>588</v>
      </c>
      <c r="B279" s="49" t="s">
        <v>589</v>
      </c>
      <c r="C279" s="39">
        <v>0.7560355618221983</v>
      </c>
      <c r="D279" s="50">
        <v>0.7558238324277068</v>
      </c>
      <c r="E279" s="51">
        <v>0</v>
      </c>
      <c r="F279" s="52">
        <v>0</v>
      </c>
    </row>
    <row r="280" spans="1:6" ht="15">
      <c r="A280" s="48" t="s">
        <v>590</v>
      </c>
      <c r="B280" s="49" t="s">
        <v>591</v>
      </c>
      <c r="C280" s="39">
        <v>0.012679169858846652</v>
      </c>
      <c r="D280" s="50">
        <v>0.012705819309691422</v>
      </c>
      <c r="E280" s="51">
        <v>0</v>
      </c>
      <c r="F280" s="52">
        <v>0</v>
      </c>
    </row>
    <row r="281" spans="1:6" ht="15">
      <c r="A281" s="48" t="s">
        <v>592</v>
      </c>
      <c r="B281" s="49" t="s">
        <v>593</v>
      </c>
      <c r="C281" s="39">
        <v>0.016655520444067567</v>
      </c>
      <c r="D281" s="50">
        <v>0.01665796674562177</v>
      </c>
      <c r="E281" s="51">
        <v>0</v>
      </c>
      <c r="F281" s="52">
        <v>0</v>
      </c>
    </row>
    <row r="282" spans="1:6" ht="15">
      <c r="A282" s="48" t="s">
        <v>594</v>
      </c>
      <c r="B282" s="49" t="s">
        <v>595</v>
      </c>
      <c r="C282" s="39">
        <v>0.0842594257152594</v>
      </c>
      <c r="D282" s="50">
        <v>0.08413079503270743</v>
      </c>
      <c r="E282" s="51">
        <v>0</v>
      </c>
      <c r="F282" s="52">
        <v>0</v>
      </c>
    </row>
    <row r="283" spans="1:6" ht="15">
      <c r="A283" s="48" t="s">
        <v>596</v>
      </c>
      <c r="B283" s="57" t="s">
        <v>597</v>
      </c>
      <c r="C283" s="39">
        <v>0.2268481126855521</v>
      </c>
      <c r="D283" s="58">
        <v>0.2266265474730795</v>
      </c>
      <c r="E283" s="51">
        <v>0</v>
      </c>
      <c r="F283" s="52">
        <v>0</v>
      </c>
    </row>
    <row r="284" spans="1:6" ht="15">
      <c r="A284" s="48" t="s">
        <v>598</v>
      </c>
      <c r="B284" s="49" t="s">
        <v>599</v>
      </c>
      <c r="C284" s="39">
        <v>0.20677641879860387</v>
      </c>
      <c r="D284" s="58">
        <v>0.2069866122193478</v>
      </c>
      <c r="E284" s="51">
        <v>0</v>
      </c>
      <c r="F284" s="52">
        <v>0</v>
      </c>
    </row>
    <row r="285" spans="1:6" ht="15">
      <c r="A285" s="48" t="s">
        <v>600</v>
      </c>
      <c r="B285" s="49" t="s">
        <v>601</v>
      </c>
      <c r="C285" s="39">
        <v>0.303198003424917</v>
      </c>
      <c r="D285" s="58">
        <v>0.30309353739285927</v>
      </c>
      <c r="E285" s="51">
        <v>0</v>
      </c>
      <c r="F285" s="52">
        <v>0</v>
      </c>
    </row>
    <row r="286" spans="1:6" ht="15">
      <c r="A286" s="48" t="s">
        <v>602</v>
      </c>
      <c r="B286" s="49" t="s">
        <v>603</v>
      </c>
      <c r="C286" s="39">
        <v>0.16957829136907263</v>
      </c>
      <c r="D286" s="58">
        <v>0.16931443803931706</v>
      </c>
      <c r="E286" s="51">
        <v>0</v>
      </c>
      <c r="F286" s="52">
        <v>0</v>
      </c>
    </row>
    <row r="287" spans="1:6" ht="15">
      <c r="A287" s="48" t="s">
        <v>604</v>
      </c>
      <c r="B287" s="49" t="s">
        <v>605</v>
      </c>
      <c r="C287" s="39">
        <v>0.13612340822211821</v>
      </c>
      <c r="D287" s="50">
        <v>0.136099802801176</v>
      </c>
      <c r="E287" s="51">
        <v>0</v>
      </c>
      <c r="F287" s="52">
        <v>0</v>
      </c>
    </row>
    <row r="288" spans="1:6" ht="15">
      <c r="A288" s="48" t="s">
        <v>606</v>
      </c>
      <c r="B288" s="49" t="s">
        <v>995</v>
      </c>
      <c r="C288" s="39">
        <v>0.06164417743807151</v>
      </c>
      <c r="D288" s="58">
        <v>0.061429853233929445</v>
      </c>
      <c r="E288" s="51">
        <v>0</v>
      </c>
      <c r="F288" s="52">
        <v>0</v>
      </c>
    </row>
    <row r="289" spans="1:6" ht="15">
      <c r="A289" s="48" t="s">
        <v>608</v>
      </c>
      <c r="B289" s="49" t="s">
        <v>609</v>
      </c>
      <c r="C289" s="39">
        <v>0.13759240061645195</v>
      </c>
      <c r="D289" s="50">
        <v>0.13735079179956688</v>
      </c>
      <c r="E289" s="51">
        <v>0</v>
      </c>
      <c r="F289" s="52">
        <v>0</v>
      </c>
    </row>
    <row r="290" spans="1:6" ht="15">
      <c r="A290" s="48" t="s">
        <v>610</v>
      </c>
      <c r="B290" s="49" t="s">
        <v>611</v>
      </c>
      <c r="C290" s="39">
        <v>0.2213992670458962</v>
      </c>
      <c r="D290" s="50">
        <v>0.22154369313066274</v>
      </c>
      <c r="E290" s="51">
        <v>0</v>
      </c>
      <c r="F290" s="52">
        <v>0</v>
      </c>
    </row>
    <row r="291" spans="1:6" ht="15">
      <c r="A291" s="48" t="s">
        <v>612</v>
      </c>
      <c r="B291" s="49" t="s">
        <v>613</v>
      </c>
      <c r="C291" s="39">
        <v>0.0820343908609884</v>
      </c>
      <c r="D291" s="50">
        <v>0.08188441163718867</v>
      </c>
      <c r="E291" s="51">
        <v>0</v>
      </c>
      <c r="F291" s="52">
        <v>0</v>
      </c>
    </row>
    <row r="292" spans="1:6" ht="15">
      <c r="A292" s="48" t="s">
        <v>614</v>
      </c>
      <c r="B292" s="49" t="s">
        <v>615</v>
      </c>
      <c r="C292" s="39">
        <v>0.10524032303129344</v>
      </c>
      <c r="D292" s="50">
        <v>0.10502432084763091</v>
      </c>
      <c r="E292" s="51">
        <v>0</v>
      </c>
      <c r="F292" s="52">
        <v>0</v>
      </c>
    </row>
    <row r="293" spans="1:6" ht="15">
      <c r="A293" s="48" t="s">
        <v>616</v>
      </c>
      <c r="B293" s="49" t="s">
        <v>996</v>
      </c>
      <c r="C293" s="39">
        <v>0.0826797351070017</v>
      </c>
      <c r="D293" s="50">
        <v>0.08251328862226534</v>
      </c>
      <c r="E293" s="51">
        <v>0</v>
      </c>
      <c r="F293" s="52">
        <v>0</v>
      </c>
    </row>
    <row r="294" spans="1:6" ht="15">
      <c r="A294" s="48" t="s">
        <v>618</v>
      </c>
      <c r="B294" s="49" t="s">
        <v>619</v>
      </c>
      <c r="C294" s="39">
        <v>0.31445082910533523</v>
      </c>
      <c r="D294" s="50">
        <v>0.3143877582058596</v>
      </c>
      <c r="E294" s="51">
        <v>0</v>
      </c>
      <c r="F294" s="52">
        <v>0</v>
      </c>
    </row>
    <row r="295" spans="1:6" ht="15">
      <c r="A295" s="48" t="s">
        <v>620</v>
      </c>
      <c r="B295" s="49" t="s">
        <v>621</v>
      </c>
      <c r="C295" s="39">
        <v>0.018570162623351347</v>
      </c>
      <c r="D295" s="50">
        <v>0.018553589704203892</v>
      </c>
      <c r="E295" s="51">
        <v>0</v>
      </c>
      <c r="F295" s="52">
        <v>0</v>
      </c>
    </row>
    <row r="296" spans="1:6" ht="15">
      <c r="A296" s="48" t="s">
        <v>622</v>
      </c>
      <c r="B296" s="49" t="s">
        <v>623</v>
      </c>
      <c r="C296" s="39">
        <v>0.047108362199179306</v>
      </c>
      <c r="D296" s="50">
        <v>0.04695983187924253</v>
      </c>
      <c r="E296" s="51">
        <v>0</v>
      </c>
      <c r="F296" s="52">
        <v>0</v>
      </c>
    </row>
    <row r="297" spans="1:6" ht="15">
      <c r="A297" s="48" t="s">
        <v>624</v>
      </c>
      <c r="B297" s="49" t="s">
        <v>625</v>
      </c>
      <c r="C297" s="39">
        <v>0.11368179766767726</v>
      </c>
      <c r="D297" s="50">
        <v>0.11333367465560512</v>
      </c>
      <c r="E297" s="51">
        <v>0</v>
      </c>
      <c r="F297" s="52">
        <v>0</v>
      </c>
    </row>
    <row r="298" spans="1:6" ht="15">
      <c r="A298" s="48" t="s">
        <v>626</v>
      </c>
      <c r="B298" s="49" t="s">
        <v>627</v>
      </c>
      <c r="C298" s="39">
        <v>0.05804507038757622</v>
      </c>
      <c r="D298" s="50">
        <v>0.05789928794468244</v>
      </c>
      <c r="E298" s="51">
        <v>0</v>
      </c>
      <c r="F298" s="52">
        <v>0</v>
      </c>
    </row>
    <row r="299" spans="1:6" ht="15">
      <c r="A299" s="48" t="s">
        <v>628</v>
      </c>
      <c r="B299" s="49" t="s">
        <v>629</v>
      </c>
      <c r="C299" s="39">
        <v>0.11637222718712528</v>
      </c>
      <c r="D299" s="50">
        <v>0.1170302197838317</v>
      </c>
      <c r="E299" s="51">
        <v>0</v>
      </c>
      <c r="F299" s="52">
        <v>0</v>
      </c>
    </row>
    <row r="300" spans="1:6" ht="15">
      <c r="A300" s="48" t="s">
        <v>630</v>
      </c>
      <c r="B300" s="49" t="s">
        <v>631</v>
      </c>
      <c r="C300" s="39">
        <v>0.05565555340894536</v>
      </c>
      <c r="D300" s="50">
        <v>0.05543839365956713</v>
      </c>
      <c r="E300" s="51">
        <v>0</v>
      </c>
      <c r="F300" s="52">
        <v>0</v>
      </c>
    </row>
    <row r="301" spans="1:6" ht="15">
      <c r="A301" s="48" t="s">
        <v>632</v>
      </c>
      <c r="B301" s="49" t="s">
        <v>633</v>
      </c>
      <c r="C301" s="39">
        <v>0.056627938724121446</v>
      </c>
      <c r="D301" s="50">
        <v>0.056500186214783754</v>
      </c>
      <c r="E301" s="51">
        <v>0</v>
      </c>
      <c r="F301" s="52">
        <v>0</v>
      </c>
    </row>
    <row r="302" spans="1:6" ht="15">
      <c r="A302" s="48" t="s">
        <v>634</v>
      </c>
      <c r="B302" s="49" t="s">
        <v>635</v>
      </c>
      <c r="C302" s="39">
        <v>0.053759615102243856</v>
      </c>
      <c r="D302" s="50">
        <v>0.05355511006366408</v>
      </c>
      <c r="E302" s="51">
        <v>0</v>
      </c>
      <c r="F302" s="52">
        <v>0</v>
      </c>
    </row>
    <row r="303" spans="1:6" ht="15">
      <c r="A303" s="48" t="s">
        <v>636</v>
      </c>
      <c r="B303" s="49" t="s">
        <v>637</v>
      </c>
      <c r="C303" s="39">
        <v>0.06621763331253551</v>
      </c>
      <c r="D303" s="50">
        <v>0.06611929709580072</v>
      </c>
      <c r="E303" s="51">
        <v>0</v>
      </c>
      <c r="F303" s="52">
        <v>0</v>
      </c>
    </row>
    <row r="304" spans="1:6" ht="15">
      <c r="A304" s="48" t="s">
        <v>638</v>
      </c>
      <c r="B304" s="49" t="s">
        <v>639</v>
      </c>
      <c r="C304" s="39">
        <v>0.009305926214167464</v>
      </c>
      <c r="D304" s="50">
        <v>0.009350872265258535</v>
      </c>
      <c r="E304" s="51">
        <v>0</v>
      </c>
      <c r="F304" s="52">
        <v>0</v>
      </c>
    </row>
    <row r="305" spans="1:6" ht="15">
      <c r="A305" s="48" t="s">
        <v>640</v>
      </c>
      <c r="B305" s="49" t="s">
        <v>641</v>
      </c>
      <c r="C305" s="39">
        <v>0.06986468603092863</v>
      </c>
      <c r="D305" s="50">
        <v>0.06972153283941879</v>
      </c>
      <c r="E305" s="51">
        <v>0</v>
      </c>
      <c r="F305" s="52">
        <v>0</v>
      </c>
    </row>
    <row r="306" spans="1:6" ht="15">
      <c r="A306" s="48" t="s">
        <v>642</v>
      </c>
      <c r="B306" s="49" t="s">
        <v>643</v>
      </c>
      <c r="C306" s="39">
        <v>0.08356606489981014</v>
      </c>
      <c r="D306" s="50">
        <v>0.08332949518684885</v>
      </c>
      <c r="E306" s="51">
        <v>0</v>
      </c>
      <c r="F306" s="52">
        <v>0</v>
      </c>
    </row>
    <row r="307" spans="1:6" ht="15">
      <c r="A307" s="54" t="s">
        <v>644</v>
      </c>
      <c r="B307" s="57" t="s">
        <v>645</v>
      </c>
      <c r="C307" s="39">
        <v>0.13753185335842846</v>
      </c>
      <c r="D307" s="50">
        <v>0.13802413283302495</v>
      </c>
      <c r="E307" s="55">
        <v>0</v>
      </c>
      <c r="F307" s="52">
        <v>0</v>
      </c>
    </row>
    <row r="308" spans="1:6" ht="15">
      <c r="A308" s="48" t="s">
        <v>646</v>
      </c>
      <c r="B308" s="49" t="s">
        <v>647</v>
      </c>
      <c r="C308" s="39">
        <v>0.02765766347412146</v>
      </c>
      <c r="D308" s="50">
        <v>0.027707881125884713</v>
      </c>
      <c r="E308" s="51">
        <v>0</v>
      </c>
      <c r="F308" s="52">
        <v>0</v>
      </c>
    </row>
    <row r="309" spans="1:6" ht="15">
      <c r="A309" s="48" t="s">
        <v>648</v>
      </c>
      <c r="B309" s="49" t="s">
        <v>649</v>
      </c>
      <c r="C309" s="39">
        <v>0.0887499027581404</v>
      </c>
      <c r="D309" s="50">
        <v>0.08874322926208063</v>
      </c>
      <c r="E309" s="51">
        <v>0</v>
      </c>
      <c r="F309" s="52">
        <v>0</v>
      </c>
    </row>
    <row r="310" spans="1:6" ht="15">
      <c r="A310" s="48" t="s">
        <v>650</v>
      </c>
      <c r="B310" s="49" t="s">
        <v>997</v>
      </c>
      <c r="C310" s="39">
        <v>0.05818801374523128</v>
      </c>
      <c r="D310" s="50">
        <v>0.0579757733218149</v>
      </c>
      <c r="E310" s="51">
        <v>0</v>
      </c>
      <c r="F310" s="52">
        <v>0</v>
      </c>
    </row>
    <row r="311" spans="1:6" ht="15">
      <c r="A311" s="48" t="s">
        <v>652</v>
      </c>
      <c r="B311" s="49" t="s">
        <v>653</v>
      </c>
      <c r="C311" s="39">
        <v>0.06081190853087846</v>
      </c>
      <c r="D311" s="50">
        <v>0.06070770542632411</v>
      </c>
      <c r="E311" s="51">
        <v>0</v>
      </c>
      <c r="F311" s="52">
        <v>0</v>
      </c>
    </row>
    <row r="312" spans="1:6" ht="15">
      <c r="A312" s="48" t="s">
        <v>654</v>
      </c>
      <c r="B312" s="49" t="s">
        <v>998</v>
      </c>
      <c r="C312" s="39">
        <v>0.060784555133327346</v>
      </c>
      <c r="D312" s="50">
        <v>0.06066514767304728</v>
      </c>
      <c r="E312" s="51">
        <v>0</v>
      </c>
      <c r="F312" s="52">
        <v>0</v>
      </c>
    </row>
    <row r="313" spans="1:6" ht="15">
      <c r="A313" s="48" t="s">
        <v>654</v>
      </c>
      <c r="B313" s="49" t="s">
        <v>999</v>
      </c>
      <c r="C313" s="39">
        <v>0.09610882039069713</v>
      </c>
      <c r="D313" s="50">
        <v>0.09592002061864657</v>
      </c>
      <c r="E313" s="51">
        <v>1</v>
      </c>
      <c r="F313" s="52">
        <v>0</v>
      </c>
    </row>
    <row r="314" spans="1:6" ht="15">
      <c r="A314" s="48" t="s">
        <v>657</v>
      </c>
      <c r="B314" s="57" t="s">
        <v>658</v>
      </c>
      <c r="C314" s="39">
        <v>0.054647359874578014</v>
      </c>
      <c r="D314" s="50">
        <v>0.0544693057161221</v>
      </c>
      <c r="E314" s="51">
        <v>0</v>
      </c>
      <c r="F314" s="52">
        <v>0</v>
      </c>
    </row>
    <row r="315" spans="1:6" ht="15">
      <c r="A315" s="48" t="s">
        <v>659</v>
      </c>
      <c r="B315" s="49" t="s">
        <v>660</v>
      </c>
      <c r="C315" s="39">
        <v>0.04490236216865528</v>
      </c>
      <c r="D315" s="50">
        <v>0.04478416078666567</v>
      </c>
      <c r="E315" s="51">
        <v>0</v>
      </c>
      <c r="F315" s="52">
        <v>0</v>
      </c>
    </row>
    <row r="316" spans="1:6" ht="15">
      <c r="A316" s="48" t="s">
        <v>661</v>
      </c>
      <c r="B316" s="49" t="s">
        <v>662</v>
      </c>
      <c r="C316" s="39">
        <v>0.045636626132919786</v>
      </c>
      <c r="D316" s="50">
        <v>0.045529017268193486</v>
      </c>
      <c r="E316" s="51">
        <v>0</v>
      </c>
      <c r="F316" s="52">
        <v>0</v>
      </c>
    </row>
    <row r="317" spans="1:6" ht="15">
      <c r="A317" s="48" t="s">
        <v>663</v>
      </c>
      <c r="B317" s="57" t="s">
        <v>664</v>
      </c>
      <c r="C317" s="39">
        <v>0.09700283679292916</v>
      </c>
      <c r="D317" s="50">
        <v>0.0968656357500126</v>
      </c>
      <c r="E317" s="51">
        <v>0</v>
      </c>
      <c r="F317" s="52">
        <v>0</v>
      </c>
    </row>
    <row r="318" spans="1:6" ht="15">
      <c r="A318" s="48" t="s">
        <v>665</v>
      </c>
      <c r="B318" s="53" t="s">
        <v>666</v>
      </c>
      <c r="C318" s="39">
        <v>0.06420377749989456</v>
      </c>
      <c r="D318" s="50">
        <v>0.06401348264024873</v>
      </c>
      <c r="E318" s="51">
        <v>0</v>
      </c>
      <c r="F318" s="52">
        <v>0</v>
      </c>
    </row>
    <row r="319" spans="1:6" ht="15">
      <c r="A319" s="48" t="s">
        <v>667</v>
      </c>
      <c r="B319" s="49" t="s">
        <v>668</v>
      </c>
      <c r="C319" s="39">
        <v>0.10539952315466924</v>
      </c>
      <c r="D319" s="50">
        <v>0.10506894000687617</v>
      </c>
      <c r="E319" s="51">
        <v>0</v>
      </c>
      <c r="F319" s="52">
        <v>0</v>
      </c>
    </row>
    <row r="320" spans="1:6" ht="15">
      <c r="A320" s="48" t="s">
        <v>669</v>
      </c>
      <c r="B320" s="49" t="s">
        <v>670</v>
      </c>
      <c r="C320" s="39">
        <v>0.07563457380956173</v>
      </c>
      <c r="D320" s="50">
        <v>0.07559007671149418</v>
      </c>
      <c r="E320" s="51">
        <v>0</v>
      </c>
      <c r="F320" s="52">
        <v>0</v>
      </c>
    </row>
    <row r="321" spans="1:6" ht="15">
      <c r="A321" s="48" t="s">
        <v>671</v>
      </c>
      <c r="B321" s="53" t="s">
        <v>1000</v>
      </c>
      <c r="C321" s="39">
        <v>0.0583095708914557</v>
      </c>
      <c r="D321" s="50">
        <v>0.05831447342347436</v>
      </c>
      <c r="E321" s="51">
        <v>0</v>
      </c>
      <c r="F321" s="52">
        <v>0</v>
      </c>
    </row>
    <row r="322" spans="1:6" ht="15">
      <c r="A322" s="48" t="s">
        <v>673</v>
      </c>
      <c r="B322" s="49" t="s">
        <v>674</v>
      </c>
      <c r="C322" s="39">
        <v>0.06114435274349513</v>
      </c>
      <c r="D322" s="50">
        <v>0.061103995967924256</v>
      </c>
      <c r="E322" s="51">
        <v>0</v>
      </c>
      <c r="F322" s="52">
        <v>0</v>
      </c>
    </row>
    <row r="323" spans="1:6" ht="15">
      <c r="A323" s="48"/>
      <c r="B323" s="49"/>
      <c r="C323" s="39"/>
      <c r="D323" s="50"/>
      <c r="E323" s="51"/>
      <c r="F323" s="52"/>
    </row>
    <row r="324" spans="1:6" ht="15">
      <c r="A324" s="48"/>
      <c r="B324" s="49"/>
      <c r="C324" s="39"/>
      <c r="D324" s="50"/>
      <c r="E324" s="51"/>
      <c r="F324" s="52"/>
    </row>
    <row r="325" spans="1:6" ht="15">
      <c r="A325" s="48"/>
      <c r="B325" s="57"/>
      <c r="C325" s="39"/>
      <c r="D325" s="50"/>
      <c r="E325" s="51"/>
      <c r="F325" s="52"/>
    </row>
    <row r="326" spans="1:6" ht="15">
      <c r="A326" s="48"/>
      <c r="B326" s="49"/>
      <c r="C326" s="39"/>
      <c r="D326" s="50"/>
      <c r="E326" s="51"/>
      <c r="F326" s="52"/>
    </row>
    <row r="327" spans="1:6" ht="15">
      <c r="A327" s="48"/>
      <c r="B327" s="49"/>
      <c r="C327" s="39"/>
      <c r="D327" s="50"/>
      <c r="E327" s="51"/>
      <c r="F327" s="52"/>
    </row>
    <row r="328" spans="1:6" ht="15">
      <c r="A328" s="48"/>
      <c r="B328" s="49"/>
      <c r="C328" s="39"/>
      <c r="D328" s="50"/>
      <c r="E328" s="51"/>
      <c r="F328" s="52"/>
    </row>
    <row r="329" spans="1:6" ht="15">
      <c r="A329" s="48"/>
      <c r="B329" s="49"/>
      <c r="C329" s="39"/>
      <c r="D329" s="50"/>
      <c r="E329" s="51"/>
      <c r="F329" s="52"/>
    </row>
    <row r="330" spans="1:6" ht="15">
      <c r="A330" s="48"/>
      <c r="B330" s="49"/>
      <c r="C330" s="39"/>
      <c r="D330" s="50"/>
      <c r="E330" s="51"/>
      <c r="F330" s="52"/>
    </row>
    <row r="331" spans="1:6" ht="15">
      <c r="A331" s="48"/>
      <c r="B331" s="49"/>
      <c r="C331" s="39"/>
      <c r="D331" s="50"/>
      <c r="E331" s="51"/>
      <c r="F331" s="52"/>
    </row>
    <row r="332" spans="1:6" ht="15">
      <c r="A332" s="48"/>
      <c r="B332" s="49"/>
      <c r="C332" s="39"/>
      <c r="D332" s="50"/>
      <c r="E332" s="51"/>
      <c r="F332" s="52"/>
    </row>
    <row r="333" spans="1:6" ht="15">
      <c r="A333" s="48"/>
      <c r="B333" s="49"/>
      <c r="C333" s="39"/>
      <c r="D333" s="50"/>
      <c r="E333" s="51"/>
      <c r="F333" s="52"/>
    </row>
    <row r="334" spans="1:6" ht="15">
      <c r="A334" s="48"/>
      <c r="B334" s="49"/>
      <c r="C334" s="39"/>
      <c r="D334" s="50"/>
      <c r="E334" s="51"/>
      <c r="F334" s="52"/>
    </row>
    <row r="335" spans="1:6" ht="15">
      <c r="A335" s="48"/>
      <c r="B335" s="49"/>
      <c r="C335" s="39"/>
      <c r="D335" s="50"/>
      <c r="E335" s="51"/>
      <c r="F335" s="52"/>
    </row>
    <row r="336" spans="1:6" ht="15">
      <c r="A336" s="48"/>
      <c r="B336" s="49"/>
      <c r="C336" s="39"/>
      <c r="D336" s="50"/>
      <c r="E336" s="51"/>
      <c r="F336" s="52"/>
    </row>
    <row r="337" spans="1:6" ht="15">
      <c r="A337" s="48"/>
      <c r="B337" s="49"/>
      <c r="C337" s="39"/>
      <c r="D337" s="50"/>
      <c r="E337" s="51"/>
      <c r="F337" s="52"/>
    </row>
    <row r="338" spans="1:6" ht="15">
      <c r="A338" s="48"/>
      <c r="B338" s="49"/>
      <c r="C338" s="39"/>
      <c r="D338" s="50"/>
      <c r="E338" s="51"/>
      <c r="F338" s="52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9" dxfId="6" operator="equal" stopIfTrue="1">
      <formula>1</formula>
    </cfRule>
  </conditionalFormatting>
  <conditionalFormatting sqref="E3:F4">
    <cfRule type="cellIs" priority="21" dxfId="8" operator="equal" stopIfTrue="1">
      <formula>1</formula>
    </cfRule>
  </conditionalFormatting>
  <conditionalFormatting sqref="E5:F330 E332:F332">
    <cfRule type="cellIs" priority="20" dxfId="6" operator="equal" stopIfTrue="1">
      <formula>1</formula>
    </cfRule>
  </conditionalFormatting>
  <conditionalFormatting sqref="E333:F338">
    <cfRule type="cellIs" priority="1" dxfId="6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4"/>
      <c r="B1" s="115"/>
      <c r="C1" s="115"/>
      <c r="D1" s="115"/>
    </row>
    <row r="2" spans="1:4" ht="50.1" customHeight="1" thickBot="1">
      <c r="A2" s="102" t="str">
        <f>"INTERVALLES DE MARGE EN VIGUEUR LE "&amp;'OPTIONS - INTERVALLES DE MARGE'!A1</f>
        <v>INTERVALLES DE MARGE EN VIGUEUR LE 7 FEVRIER 2023</v>
      </c>
      <c r="B2" s="103"/>
      <c r="C2" s="103"/>
      <c r="D2" s="103"/>
    </row>
    <row r="3" spans="1:4" ht="12.75" customHeight="1">
      <c r="A3" s="105" t="s">
        <v>20</v>
      </c>
      <c r="B3" s="107" t="s">
        <v>21</v>
      </c>
      <c r="C3" s="107" t="s">
        <v>28</v>
      </c>
      <c r="D3" s="171" t="s">
        <v>29</v>
      </c>
    </row>
    <row r="4" spans="1:4" ht="18.75" customHeight="1" thickBot="1">
      <c r="A4" s="117"/>
      <c r="B4" s="119"/>
      <c r="C4" s="119"/>
      <c r="D4" s="172"/>
    </row>
    <row r="5" spans="1:4" ht="15">
      <c r="A5" s="48" t="s">
        <v>675</v>
      </c>
      <c r="B5" s="49" t="s">
        <v>1001</v>
      </c>
      <c r="C5" s="39">
        <v>0.0031038823090230967</v>
      </c>
      <c r="D5" s="50">
        <v>0.0031185137450970867</v>
      </c>
    </row>
    <row r="6" spans="1:4" ht="15">
      <c r="A6" s="48" t="s">
        <v>677</v>
      </c>
      <c r="B6" s="49" t="s">
        <v>1001</v>
      </c>
      <c r="C6" s="39">
        <v>0.004371036465133171</v>
      </c>
      <c r="D6" s="50">
        <v>0.0044639407004251185</v>
      </c>
    </row>
    <row r="7" spans="1:4" ht="15">
      <c r="A7" s="48" t="s">
        <v>678</v>
      </c>
      <c r="B7" s="49" t="s">
        <v>1001</v>
      </c>
      <c r="C7" s="39">
        <v>0.005204694548086368</v>
      </c>
      <c r="D7" s="50">
        <v>0.005248090767281107</v>
      </c>
    </row>
    <row r="8" spans="1:4" ht="15">
      <c r="A8" s="48" t="s">
        <v>679</v>
      </c>
      <c r="B8" s="49" t="s">
        <v>1001</v>
      </c>
      <c r="C8" s="39">
        <v>0.005087888640414549</v>
      </c>
      <c r="D8" s="50">
        <v>0.0051005146460209455</v>
      </c>
    </row>
    <row r="9" spans="1:4" ht="15">
      <c r="A9" s="48" t="s">
        <v>680</v>
      </c>
      <c r="B9" s="49" t="s">
        <v>1002</v>
      </c>
      <c r="C9" s="39">
        <v>0.025244660884297904</v>
      </c>
      <c r="D9" s="50">
        <v>0.025353058412631187</v>
      </c>
    </row>
    <row r="10" spans="1:4" ht="15">
      <c r="A10" s="48" t="s">
        <v>682</v>
      </c>
      <c r="B10" s="49" t="s">
        <v>1003</v>
      </c>
      <c r="C10" s="39">
        <v>0.016240796086953776</v>
      </c>
      <c r="D10" s="50">
        <v>0.01635200770446689</v>
      </c>
    </row>
    <row r="11" spans="1:4" ht="15">
      <c r="A11" s="48" t="s">
        <v>684</v>
      </c>
      <c r="B11" s="49" t="s">
        <v>1004</v>
      </c>
      <c r="C11" s="39">
        <v>0.006968422699364998</v>
      </c>
      <c r="D11" s="50">
        <v>0.007038163908304137</v>
      </c>
    </row>
    <row r="12" spans="1:4" ht="14.25" customHeight="1">
      <c r="A12" s="48" t="s">
        <v>686</v>
      </c>
      <c r="B12" s="49" t="s">
        <v>1005</v>
      </c>
      <c r="C12" s="39">
        <v>0.009373150880766354</v>
      </c>
      <c r="D12" s="50">
        <v>0.009326167362010994</v>
      </c>
    </row>
    <row r="13" spans="1:4" ht="15">
      <c r="A13" s="48" t="s">
        <v>688</v>
      </c>
      <c r="B13" s="49" t="s">
        <v>1006</v>
      </c>
      <c r="C13" s="39">
        <v>0.0021210926666720953</v>
      </c>
      <c r="D13" s="50">
        <v>0.0021122330381325902</v>
      </c>
    </row>
    <row r="14" spans="1:4" ht="15">
      <c r="A14" s="48" t="s">
        <v>690</v>
      </c>
      <c r="B14" s="49" t="s">
        <v>1006</v>
      </c>
      <c r="C14" s="39">
        <v>0.0036896844518835023</v>
      </c>
      <c r="D14" s="50">
        <v>0.003735565597344786</v>
      </c>
    </row>
    <row r="15" spans="1:4" ht="15">
      <c r="A15" s="48" t="s">
        <v>691</v>
      </c>
      <c r="B15" s="49" t="s">
        <v>1006</v>
      </c>
      <c r="C15" s="39">
        <v>0.005102050589277975</v>
      </c>
      <c r="D15" s="50">
        <v>0.005156511803632885</v>
      </c>
    </row>
    <row r="16" spans="1:4" ht="15">
      <c r="A16" s="48" t="s">
        <v>692</v>
      </c>
      <c r="B16" s="49" t="s">
        <v>1006</v>
      </c>
      <c r="C16" s="39">
        <v>0.0051149563863131554</v>
      </c>
      <c r="D16" s="50">
        <v>0.005150335052383877</v>
      </c>
    </row>
    <row r="17" spans="1:4" ht="15">
      <c r="A17" s="48" t="s">
        <v>693</v>
      </c>
      <c r="B17" s="49" t="s">
        <v>1007</v>
      </c>
      <c r="C17" s="39">
        <v>0.055380897810595284</v>
      </c>
      <c r="D17" s="50">
        <v>0.05544283235178349</v>
      </c>
    </row>
    <row r="18" spans="1:4" ht="15">
      <c r="A18" s="48" t="s">
        <v>695</v>
      </c>
      <c r="B18" s="49" t="s">
        <v>1008</v>
      </c>
      <c r="C18" s="39">
        <v>0.05830018905136444</v>
      </c>
      <c r="D18" s="50">
        <v>0.05808914228010804</v>
      </c>
    </row>
    <row r="19" spans="1:4" ht="15">
      <c r="A19" s="48" t="s">
        <v>697</v>
      </c>
      <c r="B19" s="49" t="s">
        <v>1009</v>
      </c>
      <c r="C19" s="39">
        <v>0.05710165566000073</v>
      </c>
      <c r="D19" s="50">
        <v>0.05688127159980556</v>
      </c>
    </row>
    <row r="20" spans="1:4" ht="15">
      <c r="A20" s="48" t="s">
        <v>699</v>
      </c>
      <c r="B20" s="49" t="s">
        <v>1010</v>
      </c>
      <c r="C20" s="39">
        <v>0.024832818168111316</v>
      </c>
      <c r="D20" s="50">
        <v>0.02500296626076328</v>
      </c>
    </row>
    <row r="21" spans="1:4" ht="15">
      <c r="A21" s="48" t="s">
        <v>701</v>
      </c>
      <c r="B21" s="53" t="s">
        <v>1010</v>
      </c>
      <c r="C21" s="39">
        <v>0.03440732939663343</v>
      </c>
      <c r="D21" s="50">
        <v>0.03440153209064304</v>
      </c>
    </row>
    <row r="22" spans="1:4" ht="15">
      <c r="A22" s="48" t="s">
        <v>702</v>
      </c>
      <c r="B22" s="49" t="s">
        <v>1010</v>
      </c>
      <c r="C22" s="39">
        <v>0.04456125012006641</v>
      </c>
      <c r="D22" s="50">
        <v>0.04454806368536179</v>
      </c>
    </row>
    <row r="23" spans="1:4" ht="15">
      <c r="A23" s="48" t="s">
        <v>703</v>
      </c>
      <c r="B23" s="49" t="s">
        <v>1011</v>
      </c>
      <c r="C23" s="39">
        <v>0.05666122120111039</v>
      </c>
      <c r="D23" s="50">
        <v>0.05646401088673109</v>
      </c>
    </row>
    <row r="24" spans="1:4" ht="15">
      <c r="A24" s="48" t="s">
        <v>705</v>
      </c>
      <c r="B24" s="49" t="s">
        <v>1012</v>
      </c>
      <c r="C24" s="39">
        <v>0.12527654835463264</v>
      </c>
      <c r="D24" s="50">
        <v>0.12583244866518237</v>
      </c>
    </row>
    <row r="25" spans="1:4" ht="15">
      <c r="A25" s="48" t="s">
        <v>707</v>
      </c>
      <c r="B25" s="49" t="s">
        <v>1013</v>
      </c>
      <c r="C25" s="39">
        <v>0.06064356921231748</v>
      </c>
      <c r="D25" s="50">
        <v>0.060495360912239456</v>
      </c>
    </row>
    <row r="26" spans="1:4" ht="15">
      <c r="A26" s="48" t="s">
        <v>709</v>
      </c>
      <c r="B26" s="49" t="s">
        <v>1014</v>
      </c>
      <c r="C26" s="39">
        <v>0.09071026572115963</v>
      </c>
      <c r="D26" s="50">
        <v>0.09044586082651154</v>
      </c>
    </row>
    <row r="27" spans="1:4" ht="15">
      <c r="A27" s="48" t="s">
        <v>711</v>
      </c>
      <c r="B27" s="49" t="s">
        <v>1015</v>
      </c>
      <c r="C27" s="39">
        <v>0.05830525545815293</v>
      </c>
      <c r="D27" s="50">
        <v>0.05810347711181629</v>
      </c>
    </row>
    <row r="28" spans="1:4" ht="15">
      <c r="A28" s="48" t="s">
        <v>713</v>
      </c>
      <c r="B28" s="49" t="s">
        <v>1016</v>
      </c>
      <c r="C28" s="39">
        <v>0.06030525914795051</v>
      </c>
      <c r="D28" s="50">
        <v>0.06015369861778236</v>
      </c>
    </row>
    <row r="29" spans="1:4" ht="15">
      <c r="A29" s="48" t="s">
        <v>715</v>
      </c>
      <c r="B29" s="49" t="s">
        <v>1017</v>
      </c>
      <c r="C29" s="39">
        <v>0.08640487028923607</v>
      </c>
      <c r="D29" s="50">
        <v>0.08603971887466853</v>
      </c>
    </row>
    <row r="30" spans="1:4" ht="15">
      <c r="A30" s="48" t="s">
        <v>717</v>
      </c>
      <c r="B30" s="49" t="s">
        <v>1018</v>
      </c>
      <c r="C30" s="39">
        <v>0.06161540038341355</v>
      </c>
      <c r="D30" s="50">
        <v>0.06153214445828237</v>
      </c>
    </row>
    <row r="31" spans="1:4" ht="15">
      <c r="A31" s="48" t="s">
        <v>719</v>
      </c>
      <c r="B31" s="49" t="s">
        <v>1019</v>
      </c>
      <c r="C31" s="39">
        <v>0.05830525545815293</v>
      </c>
      <c r="D31" s="50">
        <v>0.05810347711181629</v>
      </c>
    </row>
    <row r="32" spans="1:4" ht="15">
      <c r="A32" s="48" t="s">
        <v>721</v>
      </c>
      <c r="B32" s="49" t="s">
        <v>1020</v>
      </c>
      <c r="C32" s="39">
        <v>0.06936179503617065</v>
      </c>
      <c r="D32" s="50">
        <v>0.06927758950150834</v>
      </c>
    </row>
    <row r="33" spans="1:4" ht="15">
      <c r="A33" s="48" t="s">
        <v>723</v>
      </c>
      <c r="B33" s="49" t="s">
        <v>1021</v>
      </c>
      <c r="C33" s="39">
        <v>0.0559572018096128</v>
      </c>
      <c r="D33" s="50">
        <v>0.055758257750804306</v>
      </c>
    </row>
    <row r="34" spans="1:4" ht="15">
      <c r="A34" s="48" t="s">
        <v>725</v>
      </c>
      <c r="B34" s="49" t="s">
        <v>1022</v>
      </c>
      <c r="C34" s="39">
        <v>0.04856714992465104</v>
      </c>
      <c r="D34" s="50">
        <v>0.04846316684989738</v>
      </c>
    </row>
    <row r="35" spans="1:4" ht="15">
      <c r="A35" s="48" t="s">
        <v>727</v>
      </c>
      <c r="B35" s="49" t="s">
        <v>1023</v>
      </c>
      <c r="C35" s="39">
        <v>0.05386080616686961</v>
      </c>
      <c r="D35" s="50">
        <v>0.05373657522932872</v>
      </c>
    </row>
    <row r="36" spans="1:4" ht="15">
      <c r="A36" s="48" t="s">
        <v>729</v>
      </c>
      <c r="B36" s="49" t="s">
        <v>1024</v>
      </c>
      <c r="C36" s="39">
        <v>0.06703688963525577</v>
      </c>
      <c r="D36" s="50">
        <v>0.06688926193374392</v>
      </c>
    </row>
    <row r="37" spans="1:4" ht="15">
      <c r="A37" s="48" t="s">
        <v>731</v>
      </c>
      <c r="B37" s="49" t="s">
        <v>1025</v>
      </c>
      <c r="C37" s="39">
        <v>0.11561979080198892</v>
      </c>
      <c r="D37" s="50">
        <v>0.11525497060298348</v>
      </c>
    </row>
    <row r="38" spans="1:4" ht="15">
      <c r="A38" s="48"/>
      <c r="B38" s="49"/>
      <c r="C38" s="39"/>
      <c r="D38" s="50"/>
    </row>
    <row r="39" spans="1:4" ht="15">
      <c r="A39" s="48"/>
      <c r="B39" s="49"/>
      <c r="C39" s="39"/>
      <c r="D39" s="50"/>
    </row>
    <row r="40" spans="1:4" ht="15">
      <c r="A40" s="48"/>
      <c r="B40" s="49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4"/>
      <c r="B1" s="115"/>
      <c r="C1" s="115"/>
      <c r="D1" s="115"/>
    </row>
    <row r="2" spans="1:4" ht="50.1" customHeight="1" thickBot="1">
      <c r="A2" s="102" t="str">
        <f>"INTERVALLES DE MARGE EN VIGUEUR LE "&amp;'OPTIONS - INTERVALLES DE MARGE'!A1</f>
        <v>INTERVALLES DE MARGE EN VIGUEUR LE 7 FEVRIER 2023</v>
      </c>
      <c r="B2" s="103"/>
      <c r="C2" s="103"/>
      <c r="D2" s="103"/>
    </row>
    <row r="3" spans="1:4" ht="15">
      <c r="A3" s="116" t="s">
        <v>20</v>
      </c>
      <c r="B3" s="118" t="s">
        <v>21</v>
      </c>
      <c r="C3" s="120" t="s">
        <v>28</v>
      </c>
      <c r="D3" s="122" t="s">
        <v>29</v>
      </c>
    </row>
    <row r="4" spans="1:4" ht="15.75" thickBot="1">
      <c r="A4" s="117"/>
      <c r="B4" s="119"/>
      <c r="C4" s="121"/>
      <c r="D4" s="123"/>
    </row>
    <row r="5" spans="1:4" ht="15">
      <c r="A5" s="37" t="s">
        <v>733</v>
      </c>
      <c r="B5" s="38" t="s">
        <v>939</v>
      </c>
      <c r="C5" s="64">
        <v>0.13199399124173422</v>
      </c>
      <c r="D5" s="40">
        <v>0.13167402153302943</v>
      </c>
    </row>
    <row r="6" spans="1:4" ht="15">
      <c r="A6" s="48" t="s">
        <v>734</v>
      </c>
      <c r="B6" s="49" t="s">
        <v>938</v>
      </c>
      <c r="C6" s="39">
        <v>0.14651723275255532</v>
      </c>
      <c r="D6" s="45">
        <v>0.14727097751902396</v>
      </c>
    </row>
    <row r="7" spans="1:4" ht="15">
      <c r="A7" s="48" t="s">
        <v>735</v>
      </c>
      <c r="B7" s="49" t="s">
        <v>61</v>
      </c>
      <c r="C7" s="39">
        <v>0.08001730891216112</v>
      </c>
      <c r="D7" s="50">
        <v>0.07966316528593798</v>
      </c>
    </row>
    <row r="8" spans="1:4" ht="15">
      <c r="A8" s="48" t="s">
        <v>736</v>
      </c>
      <c r="B8" s="49" t="s">
        <v>69</v>
      </c>
      <c r="C8" s="39">
        <v>0.13118836333473782</v>
      </c>
      <c r="D8" s="50">
        <v>0.1307830028937505</v>
      </c>
    </row>
    <row r="9" spans="1:4" ht="15">
      <c r="A9" s="48" t="s">
        <v>737</v>
      </c>
      <c r="B9" s="49" t="s">
        <v>937</v>
      </c>
      <c r="C9" s="39">
        <v>0.13277809523871323</v>
      </c>
      <c r="D9" s="50">
        <v>0.13404721400491185</v>
      </c>
    </row>
    <row r="10" spans="1:4" ht="15">
      <c r="A10" s="48" t="s">
        <v>738</v>
      </c>
      <c r="B10" s="49" t="s">
        <v>941</v>
      </c>
      <c r="C10" s="39">
        <v>0.06507772826247557</v>
      </c>
      <c r="D10" s="50">
        <v>0.06497068958786742</v>
      </c>
    </row>
    <row r="11" spans="1:4" ht="15">
      <c r="A11" s="48" t="s">
        <v>739</v>
      </c>
      <c r="B11" s="49" t="s">
        <v>944</v>
      </c>
      <c r="C11" s="39">
        <v>0.09722936284940992</v>
      </c>
      <c r="D11" s="50">
        <v>0.09691725877316192</v>
      </c>
    </row>
    <row r="12" spans="1:4" ht="15">
      <c r="A12" s="48" t="s">
        <v>740</v>
      </c>
      <c r="B12" s="49" t="s">
        <v>943</v>
      </c>
      <c r="C12" s="39">
        <v>0.07403588085569882</v>
      </c>
      <c r="D12" s="50">
        <v>0.07395590220393772</v>
      </c>
    </row>
    <row r="13" spans="1:4" ht="15">
      <c r="A13" s="48" t="s">
        <v>741</v>
      </c>
      <c r="B13" s="49" t="s">
        <v>951</v>
      </c>
      <c r="C13" s="39">
        <v>0.08150534984655566</v>
      </c>
      <c r="D13" s="50">
        <v>0.0813052037929827</v>
      </c>
    </row>
    <row r="14" spans="1:4" ht="15">
      <c r="A14" s="48" t="s">
        <v>742</v>
      </c>
      <c r="B14" s="49" t="s">
        <v>171</v>
      </c>
      <c r="C14" s="39">
        <v>0.14427936403218744</v>
      </c>
      <c r="D14" s="50">
        <v>0.14371415700405596</v>
      </c>
    </row>
    <row r="15" spans="1:4" ht="15">
      <c r="A15" s="48" t="s">
        <v>743</v>
      </c>
      <c r="B15" s="49" t="s">
        <v>986</v>
      </c>
      <c r="C15" s="39">
        <v>0.1058907538601281</v>
      </c>
      <c r="D15" s="50">
        <v>0.10552340428688262</v>
      </c>
    </row>
    <row r="16" spans="1:4" ht="15">
      <c r="A16" s="48" t="s">
        <v>744</v>
      </c>
      <c r="B16" s="49" t="s">
        <v>952</v>
      </c>
      <c r="C16" s="39">
        <v>0.06222208055868697</v>
      </c>
      <c r="D16" s="50">
        <v>0.06213361266620589</v>
      </c>
    </row>
    <row r="17" spans="1:4" ht="15">
      <c r="A17" s="48" t="s">
        <v>745</v>
      </c>
      <c r="B17" s="49" t="s">
        <v>165</v>
      </c>
      <c r="C17" s="39">
        <v>0.12894743173780976</v>
      </c>
      <c r="D17" s="50">
        <v>0.12860511203570213</v>
      </c>
    </row>
    <row r="18" spans="1:4" ht="15">
      <c r="A18" s="48" t="s">
        <v>746</v>
      </c>
      <c r="B18" s="49" t="s">
        <v>954</v>
      </c>
      <c r="C18" s="39">
        <v>0.08094242240677896</v>
      </c>
      <c r="D18" s="50">
        <v>0.08067357618149963</v>
      </c>
    </row>
    <row r="19" spans="1:4" ht="15">
      <c r="A19" s="48" t="s">
        <v>747</v>
      </c>
      <c r="B19" s="49" t="s">
        <v>155</v>
      </c>
      <c r="C19" s="39">
        <v>0.10845864288626811</v>
      </c>
      <c r="D19" s="50">
        <v>0.10845422484987788</v>
      </c>
    </row>
    <row r="20" spans="1:4" ht="15">
      <c r="A20" s="48" t="s">
        <v>748</v>
      </c>
      <c r="B20" s="49" t="s">
        <v>205</v>
      </c>
      <c r="C20" s="39">
        <v>0.07094444915534737</v>
      </c>
      <c r="D20" s="50">
        <v>0.07069975878468895</v>
      </c>
    </row>
    <row r="21" spans="1:4" ht="15">
      <c r="A21" s="48" t="s">
        <v>749</v>
      </c>
      <c r="B21" s="49" t="s">
        <v>233</v>
      </c>
      <c r="C21" s="39">
        <v>0.060026693360867474</v>
      </c>
      <c r="D21" s="50">
        <v>0.06002962962819488</v>
      </c>
    </row>
    <row r="22" spans="1:4" ht="15">
      <c r="A22" s="48" t="s">
        <v>750</v>
      </c>
      <c r="B22" s="49" t="s">
        <v>625</v>
      </c>
      <c r="C22" s="39">
        <v>0.11368179766767726</v>
      </c>
      <c r="D22" s="50">
        <v>0.11333367465560512</v>
      </c>
    </row>
    <row r="23" spans="1:4" ht="15">
      <c r="A23" s="48" t="s">
        <v>751</v>
      </c>
      <c r="B23" s="49" t="s">
        <v>231</v>
      </c>
      <c r="C23" s="39">
        <v>0.06533592118223289</v>
      </c>
      <c r="D23" s="50">
        <v>0.06534170312878497</v>
      </c>
    </row>
    <row r="24" spans="1:4" ht="15">
      <c r="A24" s="48" t="s">
        <v>752</v>
      </c>
      <c r="B24" s="49" t="s">
        <v>243</v>
      </c>
      <c r="C24" s="39">
        <v>0.30570966486620543</v>
      </c>
      <c r="D24" s="50">
        <v>0.30564618413314665</v>
      </c>
    </row>
    <row r="25" spans="1:4" ht="15">
      <c r="A25" s="48" t="s">
        <v>753</v>
      </c>
      <c r="B25" s="49" t="s">
        <v>245</v>
      </c>
      <c r="C25" s="39">
        <v>0.30673508021593393</v>
      </c>
      <c r="D25" s="50">
        <v>0.30667387493020404</v>
      </c>
    </row>
    <row r="26" spans="1:4" ht="15">
      <c r="A26" s="48" t="s">
        <v>754</v>
      </c>
      <c r="B26" s="49" t="s">
        <v>213</v>
      </c>
      <c r="C26" s="39">
        <v>0.22930742035195018</v>
      </c>
      <c r="D26" s="50">
        <v>0.22926259970028093</v>
      </c>
    </row>
    <row r="27" spans="1:4" ht="15">
      <c r="A27" s="48" t="s">
        <v>755</v>
      </c>
      <c r="B27" s="49" t="s">
        <v>973</v>
      </c>
      <c r="C27" s="39">
        <v>0.12192560076160867</v>
      </c>
      <c r="D27" s="50">
        <v>0.1215400980452675</v>
      </c>
    </row>
    <row r="28" spans="1:4" ht="15">
      <c r="A28" s="48" t="s">
        <v>756</v>
      </c>
      <c r="B28" s="49" t="s">
        <v>267</v>
      </c>
      <c r="C28" s="39">
        <v>0.057397718105043787</v>
      </c>
      <c r="D28" s="50">
        <v>0.057346787922103314</v>
      </c>
    </row>
    <row r="29" spans="1:4" ht="15">
      <c r="A29" s="48" t="s">
        <v>757</v>
      </c>
      <c r="B29" s="49" t="s">
        <v>259</v>
      </c>
      <c r="C29" s="39">
        <v>0.10328864243426619</v>
      </c>
      <c r="D29" s="50">
        <v>0.10327611439515197</v>
      </c>
    </row>
    <row r="30" spans="1:4" ht="15">
      <c r="A30" s="48" t="s">
        <v>758</v>
      </c>
      <c r="B30" s="49" t="s">
        <v>955</v>
      </c>
      <c r="C30" s="39">
        <v>0.06546862986405802</v>
      </c>
      <c r="D30" s="50">
        <v>0.06645727603269626</v>
      </c>
    </row>
    <row r="31" spans="1:4" ht="15">
      <c r="A31" s="48" t="s">
        <v>759</v>
      </c>
      <c r="B31" s="49" t="s">
        <v>968</v>
      </c>
      <c r="C31" s="39">
        <v>0.0780216273311495</v>
      </c>
      <c r="D31" s="50">
        <v>0.07776395164270912</v>
      </c>
    </row>
    <row r="32" spans="1:4" ht="15">
      <c r="A32" s="48" t="s">
        <v>760</v>
      </c>
      <c r="B32" s="49" t="s">
        <v>956</v>
      </c>
      <c r="C32" s="39">
        <v>0.13305817599270736</v>
      </c>
      <c r="D32" s="50">
        <v>0.13347250667503047</v>
      </c>
    </row>
    <row r="33" spans="1:4" ht="15">
      <c r="A33" s="48" t="s">
        <v>761</v>
      </c>
      <c r="B33" s="49" t="s">
        <v>291</v>
      </c>
      <c r="C33" s="39">
        <v>0.05523472698001368</v>
      </c>
      <c r="D33" s="50">
        <v>0.05513521523328017</v>
      </c>
    </row>
    <row r="34" spans="1:4" ht="15">
      <c r="A34" s="48" t="s">
        <v>762</v>
      </c>
      <c r="B34" s="49" t="s">
        <v>247</v>
      </c>
      <c r="C34" s="39">
        <v>0.30594265460261016</v>
      </c>
      <c r="D34" s="50">
        <v>0.3058825849641074</v>
      </c>
    </row>
    <row r="35" spans="1:4" ht="15">
      <c r="A35" s="48" t="s">
        <v>763</v>
      </c>
      <c r="B35" s="49" t="s">
        <v>966</v>
      </c>
      <c r="C35" s="39">
        <v>0.09166460908025348</v>
      </c>
      <c r="D35" s="50">
        <v>0.0914119338993185</v>
      </c>
    </row>
    <row r="36" spans="1:4" ht="15">
      <c r="A36" s="48" t="s">
        <v>764</v>
      </c>
      <c r="B36" s="49" t="s">
        <v>631</v>
      </c>
      <c r="C36" s="39">
        <v>0.05565555340894536</v>
      </c>
      <c r="D36" s="50">
        <v>0.05543839365956713</v>
      </c>
    </row>
    <row r="37" spans="1:4" ht="15">
      <c r="A37" s="48" t="s">
        <v>765</v>
      </c>
      <c r="B37" s="49" t="s">
        <v>967</v>
      </c>
      <c r="C37" s="39">
        <v>0.06705518809115557</v>
      </c>
      <c r="D37" s="50">
        <v>0.06687010409065365</v>
      </c>
    </row>
    <row r="38" spans="1:4" ht="15">
      <c r="A38" s="48" t="s">
        <v>766</v>
      </c>
      <c r="B38" s="49" t="s">
        <v>981</v>
      </c>
      <c r="C38" s="39">
        <v>0.06817634649405474</v>
      </c>
      <c r="D38" s="50">
        <v>0.06824626028279472</v>
      </c>
    </row>
    <row r="39" spans="1:4" ht="15">
      <c r="A39" s="48" t="s">
        <v>767</v>
      </c>
      <c r="B39" s="49" t="s">
        <v>635</v>
      </c>
      <c r="C39" s="39">
        <v>0.053759615102243856</v>
      </c>
      <c r="D39" s="50">
        <v>0.05355511006366408</v>
      </c>
    </row>
    <row r="40" spans="1:4" ht="15">
      <c r="A40" s="48" t="s">
        <v>768</v>
      </c>
      <c r="B40" s="49" t="s">
        <v>347</v>
      </c>
      <c r="C40" s="39">
        <v>0.07469944643896553</v>
      </c>
      <c r="D40" s="50">
        <v>0.07470252051909687</v>
      </c>
    </row>
    <row r="41" spans="1:4" ht="15">
      <c r="A41" s="48" t="s">
        <v>769</v>
      </c>
      <c r="B41" s="49" t="s">
        <v>985</v>
      </c>
      <c r="C41" s="39">
        <v>0.07283797190501792</v>
      </c>
      <c r="D41" s="50">
        <v>0.07265436118435965</v>
      </c>
    </row>
    <row r="42" spans="1:4" ht="15">
      <c r="A42" s="48" t="s">
        <v>770</v>
      </c>
      <c r="B42" s="49" t="s">
        <v>357</v>
      </c>
      <c r="C42" s="39">
        <v>0.06460998494059769</v>
      </c>
      <c r="D42" s="50">
        <v>0.0644082914669585</v>
      </c>
    </row>
    <row r="43" spans="1:4" ht="15">
      <c r="A43" s="48" t="s">
        <v>771</v>
      </c>
      <c r="B43" s="49" t="s">
        <v>974</v>
      </c>
      <c r="C43" s="39">
        <v>0.16881152103283104</v>
      </c>
      <c r="D43" s="50">
        <v>0.1682944957009325</v>
      </c>
    </row>
    <row r="44" spans="1:4" ht="15">
      <c r="A44" s="48" t="s">
        <v>772</v>
      </c>
      <c r="B44" s="49" t="s">
        <v>229</v>
      </c>
      <c r="C44" s="39">
        <v>0.06345551256864432</v>
      </c>
      <c r="D44" s="50">
        <v>0.06325469690054453</v>
      </c>
    </row>
    <row r="45" spans="1:4" ht="15">
      <c r="A45" s="48" t="s">
        <v>773</v>
      </c>
      <c r="B45" s="49" t="s">
        <v>976</v>
      </c>
      <c r="C45" s="39">
        <v>0.08873933912609959</v>
      </c>
      <c r="D45" s="50">
        <v>0.08851232273612589</v>
      </c>
    </row>
    <row r="46" spans="1:4" ht="15">
      <c r="A46" s="48" t="s">
        <v>774</v>
      </c>
      <c r="B46" s="49" t="s">
        <v>389</v>
      </c>
      <c r="C46" s="39">
        <v>0.11055728760535435</v>
      </c>
      <c r="D46" s="50">
        <v>0.11016901678503546</v>
      </c>
    </row>
    <row r="47" spans="1:4" ht="15">
      <c r="A47" s="48" t="s">
        <v>775</v>
      </c>
      <c r="B47" s="49" t="s">
        <v>969</v>
      </c>
      <c r="C47" s="39">
        <v>0.11041640697848076</v>
      </c>
      <c r="D47" s="50">
        <v>0.11002971268490994</v>
      </c>
    </row>
    <row r="48" spans="1:4" ht="15">
      <c r="A48" s="48" t="s">
        <v>776</v>
      </c>
      <c r="B48" s="49" t="s">
        <v>977</v>
      </c>
      <c r="C48" s="39">
        <v>0.0585293952785109</v>
      </c>
      <c r="D48" s="50">
        <v>0.058412727555062174</v>
      </c>
    </row>
    <row r="49" spans="1:4" ht="15">
      <c r="A49" s="48" t="s">
        <v>777</v>
      </c>
      <c r="B49" s="49" t="s">
        <v>397</v>
      </c>
      <c r="C49" s="39">
        <v>0.13894164535732617</v>
      </c>
      <c r="D49" s="50">
        <v>0.1418209813834223</v>
      </c>
    </row>
    <row r="50" spans="1:4" ht="15">
      <c r="A50" s="48" t="s">
        <v>778</v>
      </c>
      <c r="B50" s="49" t="s">
        <v>978</v>
      </c>
      <c r="C50" s="39">
        <v>0.0780370463863605</v>
      </c>
      <c r="D50" s="50">
        <v>0.07784203543704035</v>
      </c>
    </row>
    <row r="51" spans="1:4" ht="15">
      <c r="A51" s="48" t="s">
        <v>779</v>
      </c>
      <c r="B51" s="49" t="s">
        <v>269</v>
      </c>
      <c r="C51" s="39">
        <v>0.10028844749034851</v>
      </c>
      <c r="D51" s="50">
        <v>0.10021393890167313</v>
      </c>
    </row>
    <row r="52" spans="1:4" ht="15">
      <c r="A52" s="48" t="s">
        <v>780</v>
      </c>
      <c r="B52" s="49" t="s">
        <v>175</v>
      </c>
      <c r="C52" s="39">
        <v>0.19131543803259693</v>
      </c>
      <c r="D52" s="50">
        <v>0.19128686265130848</v>
      </c>
    </row>
    <row r="53" spans="1:4" ht="15">
      <c r="A53" s="48" t="s">
        <v>781</v>
      </c>
      <c r="B53" s="49" t="s">
        <v>946</v>
      </c>
      <c r="C53" s="39">
        <v>0.06958544868123119</v>
      </c>
      <c r="D53" s="50">
        <v>0.06938395766245951</v>
      </c>
    </row>
    <row r="54" spans="1:4" ht="15">
      <c r="A54" s="48" t="s">
        <v>782</v>
      </c>
      <c r="B54" s="49" t="s">
        <v>413</v>
      </c>
      <c r="C54" s="39">
        <v>0.13707008274293275</v>
      </c>
      <c r="D54" s="50">
        <v>0.13673834424573963</v>
      </c>
    </row>
    <row r="55" spans="1:4" ht="15">
      <c r="A55" s="48" t="s">
        <v>783</v>
      </c>
      <c r="B55" s="49" t="s">
        <v>948</v>
      </c>
      <c r="C55" s="39">
        <v>0.13756292637634543</v>
      </c>
      <c r="D55" s="50">
        <v>0.13717101408868776</v>
      </c>
    </row>
    <row r="56" spans="1:4" ht="15">
      <c r="A56" s="48" t="s">
        <v>784</v>
      </c>
      <c r="B56" s="49" t="s">
        <v>435</v>
      </c>
      <c r="C56" s="39">
        <v>0.09115826212010608</v>
      </c>
      <c r="D56" s="50">
        <v>0.09309151555502743</v>
      </c>
    </row>
    <row r="57" spans="1:4" ht="15">
      <c r="A57" s="48" t="s">
        <v>785</v>
      </c>
      <c r="B57" s="49" t="s">
        <v>559</v>
      </c>
      <c r="C57" s="39">
        <v>0.1385344607180336</v>
      </c>
      <c r="D57" s="50">
        <v>0.13816575984872137</v>
      </c>
    </row>
    <row r="58" spans="1:4" ht="15">
      <c r="A58" s="48" t="s">
        <v>786</v>
      </c>
      <c r="B58" s="49" t="s">
        <v>609</v>
      </c>
      <c r="C58" s="39">
        <v>0.13759240061645195</v>
      </c>
      <c r="D58" s="50">
        <v>0.13735079179956688</v>
      </c>
    </row>
    <row r="59" spans="1:4" ht="15">
      <c r="A59" s="48" t="s">
        <v>787</v>
      </c>
      <c r="B59" s="49" t="s">
        <v>455</v>
      </c>
      <c r="C59" s="39">
        <v>0.08238628850307514</v>
      </c>
      <c r="D59" s="50">
        <v>0.08215606852736614</v>
      </c>
    </row>
    <row r="60" spans="1:4" ht="15">
      <c r="A60" s="48" t="s">
        <v>788</v>
      </c>
      <c r="B60" s="49" t="s">
        <v>979</v>
      </c>
      <c r="C60" s="39">
        <v>0.0751783148382485</v>
      </c>
      <c r="D60" s="50">
        <v>0.07499828804818023</v>
      </c>
    </row>
    <row r="61" spans="1:4" ht="15">
      <c r="A61" s="48" t="s">
        <v>789</v>
      </c>
      <c r="B61" s="49" t="s">
        <v>971</v>
      </c>
      <c r="C61" s="39">
        <v>0.08735880067974403</v>
      </c>
      <c r="D61" s="50">
        <v>0.08708423267595808</v>
      </c>
    </row>
    <row r="62" spans="1:4" ht="15">
      <c r="A62" s="48" t="s">
        <v>790</v>
      </c>
      <c r="B62" s="49" t="s">
        <v>65</v>
      </c>
      <c r="C62" s="39">
        <v>0.14218946087895107</v>
      </c>
      <c r="D62" s="50">
        <v>0.14180769805339039</v>
      </c>
    </row>
    <row r="63" spans="1:4" ht="15">
      <c r="A63" s="48" t="s">
        <v>791</v>
      </c>
      <c r="B63" s="49" t="s">
        <v>467</v>
      </c>
      <c r="C63" s="39">
        <v>0.0715011732317293</v>
      </c>
      <c r="D63" s="50">
        <v>0.07149343096280214</v>
      </c>
    </row>
    <row r="64" spans="1:4" ht="15">
      <c r="A64" s="48" t="s">
        <v>792</v>
      </c>
      <c r="B64" s="49" t="s">
        <v>121</v>
      </c>
      <c r="C64" s="39">
        <v>0.22819725941932634</v>
      </c>
      <c r="D64" s="50">
        <v>0.22815380198200186</v>
      </c>
    </row>
    <row r="65" spans="1:4" ht="15">
      <c r="A65" s="48" t="s">
        <v>793</v>
      </c>
      <c r="B65" s="49" t="s">
        <v>992</v>
      </c>
      <c r="C65" s="39">
        <v>0.07388631884058411</v>
      </c>
      <c r="D65" s="50">
        <v>0.07368225114149457</v>
      </c>
    </row>
    <row r="66" spans="1:4" ht="15">
      <c r="A66" s="48" t="s">
        <v>794</v>
      </c>
      <c r="B66" s="49" t="s">
        <v>942</v>
      </c>
      <c r="C66" s="39">
        <v>0.10932948270316774</v>
      </c>
      <c r="D66" s="50">
        <v>0.10922984060195834</v>
      </c>
    </row>
    <row r="67" spans="1:4" ht="15">
      <c r="A67" s="48" t="s">
        <v>795</v>
      </c>
      <c r="B67" s="49" t="s">
        <v>565</v>
      </c>
      <c r="C67" s="39">
        <v>0.07363266744450359</v>
      </c>
      <c r="D67" s="50">
        <v>0.07347169925801264</v>
      </c>
    </row>
    <row r="68" spans="1:4" ht="15">
      <c r="A68" s="48" t="s">
        <v>796</v>
      </c>
      <c r="B68" s="49" t="s">
        <v>475</v>
      </c>
      <c r="C68" s="39">
        <v>0.08850720831202924</v>
      </c>
      <c r="D68" s="50">
        <v>0.08833525771980864</v>
      </c>
    </row>
    <row r="69" spans="1:4" ht="15">
      <c r="A69" s="48" t="s">
        <v>797</v>
      </c>
      <c r="B69" s="49" t="s">
        <v>983</v>
      </c>
      <c r="C69" s="39">
        <v>0.06824680785798778</v>
      </c>
      <c r="D69" s="50">
        <v>0.06837832958078899</v>
      </c>
    </row>
    <row r="70" spans="1:4" ht="15">
      <c r="A70" s="48" t="s">
        <v>798</v>
      </c>
      <c r="B70" s="49" t="s">
        <v>485</v>
      </c>
      <c r="C70" s="39">
        <v>0.07368845713260591</v>
      </c>
      <c r="D70" s="50">
        <v>0.0734791562899139</v>
      </c>
    </row>
    <row r="71" spans="1:4" ht="15">
      <c r="A71" s="48" t="s">
        <v>799</v>
      </c>
      <c r="B71" s="49" t="s">
        <v>493</v>
      </c>
      <c r="C71" s="39">
        <v>0.23525692338853305</v>
      </c>
      <c r="D71" s="50">
        <v>0.23401942301935352</v>
      </c>
    </row>
    <row r="72" spans="1:4" ht="15">
      <c r="A72" s="48" t="s">
        <v>800</v>
      </c>
      <c r="B72" s="49" t="s">
        <v>984</v>
      </c>
      <c r="C72" s="39">
        <v>0.06638975240060002</v>
      </c>
      <c r="D72" s="50">
        <v>0.06616090814428188</v>
      </c>
    </row>
    <row r="73" spans="1:4" ht="15">
      <c r="A73" s="48" t="s">
        <v>801</v>
      </c>
      <c r="B73" s="49" t="s">
        <v>987</v>
      </c>
      <c r="C73" s="39">
        <v>0.12447835276856273</v>
      </c>
      <c r="D73" s="50">
        <v>0.12406507224642721</v>
      </c>
    </row>
    <row r="74" spans="1:4" ht="15">
      <c r="A74" s="48" t="s">
        <v>802</v>
      </c>
      <c r="B74" s="49" t="s">
        <v>75</v>
      </c>
      <c r="C74" s="39">
        <v>0.07424832549961707</v>
      </c>
      <c r="D74" s="50">
        <v>0.07436084293661809</v>
      </c>
    </row>
    <row r="75" spans="1:4" ht="15">
      <c r="A75" s="48" t="s">
        <v>803</v>
      </c>
      <c r="B75" s="49" t="s">
        <v>537</v>
      </c>
      <c r="C75" s="39">
        <v>0.055006813197585505</v>
      </c>
      <c r="D75" s="50">
        <v>0.054855040411845024</v>
      </c>
    </row>
    <row r="76" spans="1:4" ht="15">
      <c r="A76" s="48" t="s">
        <v>804</v>
      </c>
      <c r="B76" s="49" t="s">
        <v>991</v>
      </c>
      <c r="C76" s="39">
        <v>0.07157782951518979</v>
      </c>
      <c r="D76" s="50">
        <v>0.07141040495615167</v>
      </c>
    </row>
    <row r="77" spans="1:4" ht="15">
      <c r="A77" s="48" t="s">
        <v>805</v>
      </c>
      <c r="B77" s="49" t="s">
        <v>241</v>
      </c>
      <c r="C77" s="39">
        <v>0.30562647576802726</v>
      </c>
      <c r="D77" s="50">
        <v>0.3055636982824137</v>
      </c>
    </row>
    <row r="78" spans="1:4" ht="15">
      <c r="A78" s="48" t="s">
        <v>806</v>
      </c>
      <c r="B78" s="49" t="s">
        <v>549</v>
      </c>
      <c r="C78" s="39">
        <v>0.17838741067154396</v>
      </c>
      <c r="D78" s="50">
        <v>0.17795046564043873</v>
      </c>
    </row>
    <row r="79" spans="1:4" ht="15">
      <c r="A79" s="48" t="s">
        <v>807</v>
      </c>
      <c r="B79" s="49" t="s">
        <v>47</v>
      </c>
      <c r="C79" s="39">
        <v>0.05835296664428721</v>
      </c>
      <c r="D79" s="50">
        <v>0.05818656580908393</v>
      </c>
    </row>
    <row r="80" spans="1:4" ht="15">
      <c r="A80" s="48" t="s">
        <v>808</v>
      </c>
      <c r="B80" s="49" t="s">
        <v>119</v>
      </c>
      <c r="C80" s="39">
        <v>0.22817185064222886</v>
      </c>
      <c r="D80" s="50">
        <v>0.2281284248962517</v>
      </c>
    </row>
    <row r="81" spans="1:4" ht="15">
      <c r="A81" s="48" t="s">
        <v>809</v>
      </c>
      <c r="B81" s="49" t="s">
        <v>123</v>
      </c>
      <c r="C81" s="39">
        <v>0.22857820298240805</v>
      </c>
      <c r="D81" s="50">
        <v>0.22853836763909227</v>
      </c>
    </row>
    <row r="82" spans="1:4" ht="15">
      <c r="A82" s="48" t="s">
        <v>810</v>
      </c>
      <c r="B82" s="49" t="s">
        <v>187</v>
      </c>
      <c r="C82" s="39">
        <v>0.06280390192242766</v>
      </c>
      <c r="D82" s="50">
        <v>0.06266152052497576</v>
      </c>
    </row>
    <row r="83" spans="1:4" ht="15">
      <c r="A83" s="48" t="s">
        <v>811</v>
      </c>
      <c r="B83" s="49" t="s">
        <v>189</v>
      </c>
      <c r="C83" s="39">
        <v>0.16746438399100244</v>
      </c>
      <c r="D83" s="50">
        <v>0.16718607625217335</v>
      </c>
    </row>
    <row r="84" spans="1:4" ht="15">
      <c r="A84" s="48" t="s">
        <v>812</v>
      </c>
      <c r="B84" s="49" t="s">
        <v>181</v>
      </c>
      <c r="C84" s="39">
        <v>0.10340200601200164</v>
      </c>
      <c r="D84" s="50">
        <v>0.10316473529428487</v>
      </c>
    </row>
    <row r="85" spans="1:4" ht="15">
      <c r="A85" s="48" t="s">
        <v>813</v>
      </c>
      <c r="B85" s="49" t="s">
        <v>581</v>
      </c>
      <c r="C85" s="39">
        <v>0.15770103941926342</v>
      </c>
      <c r="D85" s="50">
        <v>0.15699666483130556</v>
      </c>
    </row>
    <row r="86" spans="1:4" ht="15">
      <c r="A86" s="48" t="s">
        <v>814</v>
      </c>
      <c r="B86" s="49" t="s">
        <v>437</v>
      </c>
      <c r="C86" s="39">
        <v>0.19588473909875098</v>
      </c>
      <c r="D86" s="50">
        <v>0.19534569547431213</v>
      </c>
    </row>
    <row r="87" spans="1:4" ht="15">
      <c r="A87" s="48" t="s">
        <v>815</v>
      </c>
      <c r="B87" s="49" t="s">
        <v>43</v>
      </c>
      <c r="C87" s="39">
        <v>0.15491935254775624</v>
      </c>
      <c r="D87" s="50">
        <v>0.15454247998545612</v>
      </c>
    </row>
    <row r="88" spans="1:4" ht="15">
      <c r="A88" s="48" t="s">
        <v>816</v>
      </c>
      <c r="B88" s="49" t="s">
        <v>595</v>
      </c>
      <c r="C88" s="39">
        <v>0.0842594257152594</v>
      </c>
      <c r="D88" s="50">
        <v>0.08413079503270743</v>
      </c>
    </row>
    <row r="89" spans="1:4" ht="15">
      <c r="A89" s="48" t="s">
        <v>817</v>
      </c>
      <c r="B89" s="49" t="s">
        <v>601</v>
      </c>
      <c r="C89" s="39">
        <v>0.303198003424917</v>
      </c>
      <c r="D89" s="50">
        <v>0.30309353739285927</v>
      </c>
    </row>
    <row r="90" spans="1:4" ht="15">
      <c r="A90" s="48" t="s">
        <v>818</v>
      </c>
      <c r="B90" s="49" t="s">
        <v>289</v>
      </c>
      <c r="C90" s="39">
        <v>0.07945027791595072</v>
      </c>
      <c r="D90" s="50">
        <v>0.07925560835503313</v>
      </c>
    </row>
    <row r="91" spans="1:4" ht="15">
      <c r="A91" s="48" t="s">
        <v>819</v>
      </c>
      <c r="B91" s="49" t="s">
        <v>995</v>
      </c>
      <c r="C91" s="39">
        <v>0.06164417743807151</v>
      </c>
      <c r="D91" s="50">
        <v>0.061429853233929445</v>
      </c>
    </row>
    <row r="92" spans="1:4" ht="15">
      <c r="A92" s="48" t="s">
        <v>820</v>
      </c>
      <c r="B92" s="49" t="s">
        <v>597</v>
      </c>
      <c r="C92" s="39">
        <v>0.2268481126855521</v>
      </c>
      <c r="D92" s="50">
        <v>0.2266265474730795</v>
      </c>
    </row>
    <row r="93" spans="1:4" ht="15">
      <c r="A93" s="48" t="s">
        <v>821</v>
      </c>
      <c r="B93" s="49" t="s">
        <v>621</v>
      </c>
      <c r="C93" s="39">
        <v>0.018570162623351347</v>
      </c>
      <c r="D93" s="50">
        <v>0.018553589704203892</v>
      </c>
    </row>
    <row r="94" spans="1:4" ht="15">
      <c r="A94" s="48" t="s">
        <v>822</v>
      </c>
      <c r="B94" s="49" t="s">
        <v>637</v>
      </c>
      <c r="C94" s="39">
        <v>0.06621763331253551</v>
      </c>
      <c r="D94" s="50">
        <v>0.06611929709580072</v>
      </c>
    </row>
    <row r="95" spans="1:4" ht="15">
      <c r="A95" s="48" t="s">
        <v>823</v>
      </c>
      <c r="B95" s="49" t="s">
        <v>629</v>
      </c>
      <c r="C95" s="39">
        <v>0.11637222718712528</v>
      </c>
      <c r="D95" s="50">
        <v>0.1170302197838317</v>
      </c>
    </row>
    <row r="96" spans="1:4" ht="15">
      <c r="A96" s="48" t="s">
        <v>824</v>
      </c>
      <c r="B96" s="49" t="s">
        <v>950</v>
      </c>
      <c r="C96" s="39">
        <v>0.1383533634493006</v>
      </c>
      <c r="D96" s="50">
        <v>0.1377970835136462</v>
      </c>
    </row>
    <row r="97" spans="1:4" ht="15">
      <c r="A97" s="48" t="s">
        <v>825</v>
      </c>
      <c r="B97" s="49" t="s">
        <v>627</v>
      </c>
      <c r="C97" s="39">
        <v>0.05804507038757622</v>
      </c>
      <c r="D97" s="50">
        <v>0.05789928794468244</v>
      </c>
    </row>
    <row r="98" spans="1:4" ht="15">
      <c r="A98" s="48" t="s">
        <v>826</v>
      </c>
      <c r="B98" s="49" t="s">
        <v>965</v>
      </c>
      <c r="C98" s="39">
        <v>0.05725115381461298</v>
      </c>
      <c r="D98" s="50">
        <v>0.0570473918490499</v>
      </c>
    </row>
    <row r="99" spans="1:4" ht="15">
      <c r="A99" s="48" t="s">
        <v>827</v>
      </c>
      <c r="B99" s="49" t="s">
        <v>645</v>
      </c>
      <c r="C99" s="39">
        <v>0.13753185335842846</v>
      </c>
      <c r="D99" s="50">
        <v>0.13802413283302495</v>
      </c>
    </row>
    <row r="100" spans="1:4" ht="15">
      <c r="A100" s="48" t="s">
        <v>828</v>
      </c>
      <c r="B100" s="49" t="s">
        <v>998</v>
      </c>
      <c r="C100" s="39">
        <v>0.060784555133327346</v>
      </c>
      <c r="D100" s="50">
        <v>0.06066514767304728</v>
      </c>
    </row>
    <row r="101" spans="1:4" ht="15">
      <c r="A101" s="48" t="s">
        <v>829</v>
      </c>
      <c r="B101" s="49" t="s">
        <v>997</v>
      </c>
      <c r="C101" s="39">
        <v>0.05818801374523128</v>
      </c>
      <c r="D101" s="50">
        <v>0.0579757733218149</v>
      </c>
    </row>
    <row r="102" spans="1:4" ht="15">
      <c r="A102" s="48"/>
      <c r="B102" s="49"/>
      <c r="C102" s="39"/>
      <c r="D102" s="50"/>
    </row>
    <row r="103" spans="1:4" ht="15">
      <c r="A103" s="48"/>
      <c r="B103" s="49"/>
      <c r="C103" s="39"/>
      <c r="D103" s="50"/>
    </row>
    <row r="104" spans="1:4" ht="15">
      <c r="A104" s="48"/>
      <c r="B104" s="49"/>
      <c r="C104" s="39"/>
      <c r="D104" s="50"/>
    </row>
    <row r="105" spans="1:4" ht="15">
      <c r="A105" s="48"/>
      <c r="B105" s="49"/>
      <c r="C105" s="39"/>
      <c r="D105" s="50"/>
    </row>
    <row r="106" spans="1:4" ht="15">
      <c r="A106" s="48"/>
      <c r="B106" s="49"/>
      <c r="C106" s="39"/>
      <c r="D106" s="50"/>
    </row>
    <row r="107" spans="1:4" ht="15">
      <c r="A107" s="48"/>
      <c r="B107" s="49"/>
      <c r="C107" s="39"/>
      <c r="D107" s="50"/>
    </row>
    <row r="108" spans="1:4" ht="15">
      <c r="A108" s="48"/>
      <c r="B108" s="49"/>
      <c r="C108" s="39"/>
      <c r="D108" s="50"/>
    </row>
    <row r="109" spans="1:4" ht="15">
      <c r="A109" s="48"/>
      <c r="B109" s="49"/>
      <c r="C109" s="39"/>
      <c r="D109" s="50"/>
    </row>
    <row r="110" spans="1:4" ht="15">
      <c r="A110" s="48"/>
      <c r="B110" s="49"/>
      <c r="C110" s="39"/>
      <c r="D110" s="50"/>
    </row>
    <row r="111" spans="1:4" ht="15">
      <c r="A111" s="48"/>
      <c r="B111" s="49"/>
      <c r="C111" s="39"/>
      <c r="D111" s="50"/>
    </row>
    <row r="112" spans="1:4" ht="15">
      <c r="A112" s="48"/>
      <c r="B112" s="49"/>
      <c r="C112" s="39"/>
      <c r="D112" s="50"/>
    </row>
    <row r="113" spans="1:4" ht="15">
      <c r="A113" s="48"/>
      <c r="B113" s="49"/>
      <c r="C113" s="39"/>
      <c r="D113" s="50"/>
    </row>
    <row r="114" spans="1:4" ht="15">
      <c r="A114" s="48"/>
      <c r="B114" s="49"/>
      <c r="C114" s="39"/>
      <c r="D114" s="50"/>
    </row>
    <row r="115" spans="1:4" ht="15">
      <c r="A115" s="48"/>
      <c r="B115" s="49"/>
      <c r="C115" s="39"/>
      <c r="D115" s="50"/>
    </row>
    <row r="116" spans="1:4" ht="15">
      <c r="A116" s="48"/>
      <c r="B116" s="49"/>
      <c r="C116" s="39"/>
      <c r="D116" s="50"/>
    </row>
    <row r="117" spans="1:4" ht="15">
      <c r="A117" s="48"/>
      <c r="B117" s="49"/>
      <c r="C117" s="39"/>
      <c r="D117" s="50"/>
    </row>
    <row r="118" spans="1:4" ht="15">
      <c r="A118" s="48"/>
      <c r="B118" s="49"/>
      <c r="C118" s="39"/>
      <c r="D118" s="50"/>
    </row>
    <row r="119" spans="1:4" ht="15">
      <c r="A119" s="48"/>
      <c r="B119" s="49"/>
      <c r="C119" s="39"/>
      <c r="D119" s="50"/>
    </row>
    <row r="120" spans="1:4" ht="15">
      <c r="A120" s="48"/>
      <c r="B120" s="49"/>
      <c r="C120" s="39"/>
      <c r="D120" s="50"/>
    </row>
    <row r="121" spans="1:4" ht="15">
      <c r="A121" s="48"/>
      <c r="B121" s="49"/>
      <c r="C121" s="39"/>
      <c r="D121" s="50"/>
    </row>
    <row r="122" spans="1:4" ht="15">
      <c r="A122" s="48"/>
      <c r="B122" s="49"/>
      <c r="C122" s="39"/>
      <c r="D122" s="50"/>
    </row>
    <row r="123" spans="1:4" ht="15">
      <c r="A123" s="48"/>
      <c r="B123" s="49"/>
      <c r="C123" s="39"/>
      <c r="D123" s="50"/>
    </row>
    <row r="124" spans="1:4" ht="15">
      <c r="A124" s="48"/>
      <c r="B124" s="49"/>
      <c r="C124" s="39"/>
      <c r="D124" s="50"/>
    </row>
    <row r="125" spans="1:4" ht="15">
      <c r="A125" s="48"/>
      <c r="B125" s="49"/>
      <c r="C125" s="39"/>
      <c r="D125" s="50"/>
    </row>
    <row r="126" spans="1:4" ht="15">
      <c r="A126" s="48"/>
      <c r="B126" s="49"/>
      <c r="C126" s="39"/>
      <c r="D126" s="50"/>
    </row>
    <row r="127" spans="1:4" ht="15">
      <c r="A127" s="48"/>
      <c r="B127" s="49"/>
      <c r="C127" s="39"/>
      <c r="D127" s="50"/>
    </row>
    <row r="128" spans="1:4" ht="15">
      <c r="A128" s="48"/>
      <c r="B128" s="49"/>
      <c r="C128" s="39"/>
      <c r="D128" s="50"/>
    </row>
    <row r="129" spans="1:4" ht="15">
      <c r="A129" s="48"/>
      <c r="B129" s="49"/>
      <c r="C129" s="39"/>
      <c r="D129" s="50"/>
    </row>
    <row r="130" spans="1:4" ht="15">
      <c r="A130" s="48"/>
      <c r="B130" s="49"/>
      <c r="C130" s="39"/>
      <c r="D130" s="50"/>
    </row>
    <row r="131" spans="1:4" ht="15">
      <c r="A131" s="48"/>
      <c r="B131" s="49"/>
      <c r="C131" s="39"/>
      <c r="D131" s="50"/>
    </row>
    <row r="132" spans="1:4" ht="15">
      <c r="A132" s="48"/>
      <c r="B132" s="49"/>
      <c r="C132" s="39"/>
      <c r="D132" s="50"/>
    </row>
    <row r="133" spans="1:4" ht="15">
      <c r="A133" s="48"/>
      <c r="B133" s="49"/>
      <c r="C133" s="39"/>
      <c r="D133" s="50"/>
    </row>
    <row r="134" spans="1:4" ht="15">
      <c r="A134" s="48"/>
      <c r="B134" s="49"/>
      <c r="C134" s="39"/>
      <c r="D134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BAX EN VIGUEUR LE "&amp;'OPTIONS - INTERVALLES DE MARGE'!A1</f>
        <v>GROUPEMENT DES BAX EN VIGUEUR LE 7 FEVRIER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35</v>
      </c>
      <c r="C3" s="138" t="s">
        <v>5</v>
      </c>
      <c r="D3" s="138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40">
        <v>1</v>
      </c>
      <c r="C5" s="6" t="s">
        <v>830</v>
      </c>
      <c r="D5" s="6">
        <v>202303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7" t="s">
        <v>831</v>
      </c>
      <c r="D6" s="7">
        <v>202306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3">
        <v>2</v>
      </c>
      <c r="C7" s="8" t="s">
        <v>832</v>
      </c>
      <c r="D7" s="8">
        <v>202309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833</v>
      </c>
      <c r="D8" s="7">
        <v>202312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3">
        <v>3</v>
      </c>
      <c r="C9" s="8" t="s">
        <v>834</v>
      </c>
      <c r="D9" s="8">
        <v>202403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5"/>
      <c r="C10" s="6" t="s">
        <v>835</v>
      </c>
      <c r="D10" s="6">
        <v>202406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5"/>
      <c r="C11" s="6" t="s">
        <v>836</v>
      </c>
      <c r="D11" s="6">
        <v>202409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4"/>
      <c r="C12" s="7" t="s">
        <v>837</v>
      </c>
      <c r="D12" s="7">
        <v>202412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3">
        <v>4</v>
      </c>
      <c r="C13" s="9" t="s">
        <v>838</v>
      </c>
      <c r="D13" s="9">
        <v>202503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5"/>
      <c r="C14" s="6" t="s">
        <v>839</v>
      </c>
      <c r="D14" s="6">
        <v>202506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5"/>
      <c r="C15" s="6" t="s">
        <v>840</v>
      </c>
      <c r="D15" s="6">
        <v>202509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4"/>
      <c r="C16" s="7" t="s">
        <v>841</v>
      </c>
      <c r="D16" s="7">
        <v>202512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4" t="str">
        <f>"IMPUTATIONS POUR POSITION MIXTE INTRA-MARCHANDISE - 'BUTTERFLY' TRIMESTRIEL EN VIGUEUR LE "&amp;'OPTIONS - INTERVALLES DE MARGE'!A1</f>
        <v>IMPUTATIONS POUR POSITION MIXTE INTRA-MARCHANDISE - 'BUTTERFLY' TRIMESTRIEL EN VIGUEUR LE 7 FEVRIER 2023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6" t="s">
        <v>7</v>
      </c>
      <c r="C19" s="138" t="s">
        <v>8</v>
      </c>
      <c r="D19" s="138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7"/>
      <c r="C20" s="139"/>
      <c r="D20" s="139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842</v>
      </c>
      <c r="C21" s="12">
        <v>32</v>
      </c>
      <c r="D21" s="12">
        <v>13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843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844</v>
      </c>
      <c r="C23" s="13">
        <v>14</v>
      </c>
      <c r="D23" s="13">
        <v>42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845</v>
      </c>
      <c r="C24" s="13">
        <v>87</v>
      </c>
      <c r="D24" s="13">
        <v>115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846</v>
      </c>
      <c r="C25" s="13">
        <v>392</v>
      </c>
      <c r="D25" s="13">
        <v>398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847</v>
      </c>
      <c r="C26" s="13">
        <v>433</v>
      </c>
      <c r="D26" s="13">
        <v>436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848</v>
      </c>
      <c r="C27" s="13">
        <v>400</v>
      </c>
      <c r="D27" s="13">
        <v>395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849</v>
      </c>
      <c r="C28" s="13">
        <v>398</v>
      </c>
      <c r="D28" s="13">
        <v>392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850</v>
      </c>
      <c r="C29" s="13">
        <v>424</v>
      </c>
      <c r="D29" s="13">
        <v>424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851</v>
      </c>
      <c r="C30" s="14">
        <v>410</v>
      </c>
      <c r="D30" s="14">
        <v>409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4" t="str">
        <f>"IMPUTATIONS POUR POSITION MIXTE INTRA-MARCHANDISE - 'BUTTERFLY' SEMESTRIEL EN VIGUEUR LE "&amp;'OPTIONS - INTERVALLES DE MARGE'!A1</f>
        <v>IMPUTATIONS POUR POSITION MIXTE INTRA-MARCHANDISE - 'BUTTERFLY' SEMESTRIEL EN VIGUEUR LE 7 FEVRIER 2023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6" t="s">
        <v>7</v>
      </c>
      <c r="C33" s="128" t="s">
        <v>8</v>
      </c>
      <c r="D33" s="128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7"/>
      <c r="C34" s="129"/>
      <c r="D34" s="129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852</v>
      </c>
      <c r="C35" s="19">
        <v>467</v>
      </c>
      <c r="D35" s="19">
        <v>437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853</v>
      </c>
      <c r="C36" s="19">
        <v>391</v>
      </c>
      <c r="D36" s="19">
        <v>373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854</v>
      </c>
      <c r="C37" s="19">
        <v>245</v>
      </c>
      <c r="D37" s="19">
        <v>282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855</v>
      </c>
      <c r="C38" s="19">
        <v>249</v>
      </c>
      <c r="D38" s="19">
        <v>261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856</v>
      </c>
      <c r="C39" s="19">
        <v>371</v>
      </c>
      <c r="D39" s="19">
        <v>359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857</v>
      </c>
      <c r="C40" s="19">
        <v>323</v>
      </c>
      <c r="D40" s="19">
        <v>296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858</v>
      </c>
      <c r="C41" s="19">
        <v>335</v>
      </c>
      <c r="D41" s="19">
        <v>320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859</v>
      </c>
      <c r="C42" s="20">
        <v>363</v>
      </c>
      <c r="D42" s="20">
        <v>351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4" t="str">
        <f>"IMPUTATIONS POUR POSITION MIXTE INTRA-MARCHANDISE - 'BUTTERFLY' NEUF-MOIS EN VIGUEUR LE "&amp;'OPTIONS - INTERVALLES DE MARGE'!A1</f>
        <v>IMPUTATIONS POUR POSITION MIXTE INTRA-MARCHANDISE - 'BUTTERFLY' NEUF-MOIS EN VIGUEUR LE 7 FEVRIER 2023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6" t="s">
        <v>7</v>
      </c>
      <c r="C45" s="128" t="s">
        <v>8</v>
      </c>
      <c r="D45" s="128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7"/>
      <c r="C46" s="129"/>
      <c r="D46" s="12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860</v>
      </c>
      <c r="C47" s="19">
        <v>717</v>
      </c>
      <c r="D47" s="19">
        <v>725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861</v>
      </c>
      <c r="C48" s="19">
        <v>216</v>
      </c>
      <c r="D48" s="19">
        <v>248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862</v>
      </c>
      <c r="C49" s="19">
        <v>432</v>
      </c>
      <c r="D49" s="19">
        <v>467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863</v>
      </c>
      <c r="C50" s="19">
        <v>344</v>
      </c>
      <c r="D50" s="19">
        <v>348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864</v>
      </c>
      <c r="C51" s="19">
        <v>363</v>
      </c>
      <c r="D51" s="19">
        <v>354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865</v>
      </c>
      <c r="C52" s="20">
        <v>384</v>
      </c>
      <c r="D52" s="20">
        <v>381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4" t="str">
        <f>"IMPUTATIONS POUR POSITION MIXTE INTRA-MARCHANDISE - 'BUTTERFLY' ANNUEL EN VIGUEUR LE "&amp;'OPTIONS - INTERVALLES DE MARGE'!A1</f>
        <v>IMPUTATIONS POUR POSITION MIXTE INTRA-MARCHANDISE - 'BUTTERFLY' ANNUEL EN VIGUEUR LE 7 FEVRIER 2023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6" t="s">
        <v>7</v>
      </c>
      <c r="C55" s="128" t="s">
        <v>8</v>
      </c>
      <c r="D55" s="128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7"/>
      <c r="C56" s="129"/>
      <c r="D56" s="129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866</v>
      </c>
      <c r="C57" s="19">
        <v>466</v>
      </c>
      <c r="D57" s="19">
        <v>513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867</v>
      </c>
      <c r="C58" s="19">
        <v>381</v>
      </c>
      <c r="D58" s="19">
        <v>411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868</v>
      </c>
      <c r="C59" s="19">
        <v>549</v>
      </c>
      <c r="D59" s="19">
        <v>562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869</v>
      </c>
      <c r="C60" s="20">
        <v>409</v>
      </c>
      <c r="D60" s="20">
        <v>411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4" t="str">
        <f>"IMPUTATIONS POUR POSITION MIXTE INTRA-MARCHANDISE - INTERMENSUELLE EN VIGUEUR LE "&amp;'OPTIONS - INTERVALLES DE MARGE'!A1</f>
        <v>IMPUTATIONS POUR POSITION MIXTE INTRA-MARCHANDISE - INTERMENSUELLE EN VIGUEUR LE 7 FEVRIER 2023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6" t="s">
        <v>0</v>
      </c>
      <c r="B63" s="130">
        <v>1</v>
      </c>
      <c r="C63" s="130">
        <v>2</v>
      </c>
      <c r="D63" s="130">
        <v>3</v>
      </c>
      <c r="E63" s="128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7"/>
      <c r="B64" s="131"/>
      <c r="C64" s="131">
        <v>2</v>
      </c>
      <c r="D64" s="131">
        <v>3</v>
      </c>
      <c r="E64" s="132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392</v>
      </c>
      <c r="C65" s="24">
        <v>511</v>
      </c>
      <c r="D65" s="25">
        <v>542</v>
      </c>
      <c r="E65" s="26">
        <v>558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277</v>
      </c>
      <c r="D66" s="29">
        <v>453</v>
      </c>
      <c r="E66" s="30">
        <v>519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338</v>
      </c>
      <c r="E67" s="30">
        <v>474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305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C35" sqref="C35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COA EN VIGUEUR LE "&amp;'OPTIONS - INTERVALLES DE MARGE'!A1</f>
        <v>GROUPEMENT DES COA EN VIGUEUR LE 7 FEVRIER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35</v>
      </c>
      <c r="C3" s="138" t="s">
        <v>5</v>
      </c>
      <c r="D3" s="138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0">
        <v>1</v>
      </c>
      <c r="C5" s="6" t="s">
        <v>870</v>
      </c>
      <c r="D5" s="6">
        <v>202303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35"/>
      <c r="C6" s="6" t="s">
        <v>871</v>
      </c>
      <c r="D6" s="95">
        <v>202304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35"/>
      <c r="C7" s="9" t="s">
        <v>872</v>
      </c>
      <c r="D7" s="9">
        <v>202305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34"/>
      <c r="C8" s="7" t="s">
        <v>873</v>
      </c>
      <c r="D8" s="7">
        <v>202306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24" t="str">
        <f>"IMPUTATIONS POUR POSITION MIXTE INTRA-MARCHANDISE - 'BUTTERFLY' MENSUEL EN VIGUEUR LE "&amp;'OPTIONS - INTERVALLES DE MARGE'!A1</f>
        <v>IMPUTATIONS POUR POSITION MIXTE INTRA-MARCHANDISE - 'BUTTERFLY' MENSUEL EN VIGUEUR LE 7 FEVRIER 2023</v>
      </c>
      <c r="B10" s="125"/>
      <c r="C10" s="125"/>
      <c r="D10" s="125"/>
      <c r="E10" s="125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36" t="s">
        <v>7</v>
      </c>
      <c r="C11" s="138" t="s">
        <v>8</v>
      </c>
      <c r="D11" s="138" t="s">
        <v>9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37"/>
      <c r="C12" s="139"/>
      <c r="D12" s="139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6" t="s">
        <v>874</v>
      </c>
      <c r="C13" s="13">
        <v>3509</v>
      </c>
      <c r="D13" s="13">
        <v>3492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7" t="s">
        <v>875</v>
      </c>
      <c r="C14" s="14">
        <v>3024</v>
      </c>
      <c r="D14" s="14">
        <v>3009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4.25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24" t="str">
        <f>"IMPUTATIONS POUR POSITION MIXTE INTRA-MARCHANDISE - INTERMENSUELLE EN VIGUEUR LE "&amp;'OPTIONS - INTERVALLES DE MARGE'!A1</f>
        <v>IMPUTATIONS POUR POSITION MIXTE INTRA-MARCHANDISE - INTERMENSUELLE EN VIGUEUR LE 7 FEVRIER 2023</v>
      </c>
      <c r="B16" s="125"/>
      <c r="C16" s="125"/>
      <c r="D16" s="125"/>
      <c r="E16" s="125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26" t="s">
        <v>0</v>
      </c>
      <c r="C17" s="138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27"/>
      <c r="C18" s="14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5.75" thickBot="1">
      <c r="B19" s="32">
        <v>1</v>
      </c>
      <c r="C19" s="98">
        <v>1993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4.25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A10:E10"/>
    <mergeCell ref="B11:B12"/>
    <mergeCell ref="C11:C12"/>
    <mergeCell ref="D11:D12"/>
    <mergeCell ref="C17:C18"/>
    <mergeCell ref="A16:E16"/>
    <mergeCell ref="B17:B18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B63" sqref="B63:B64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CRA EN VIGUEUR LE "&amp;'OPTIONS - INTERVALLES DE MARGE'!A1</f>
        <v>GROUPEMENT DES CRA EN VIGUEUR LE 7 FEVRIER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35</v>
      </c>
      <c r="C3" s="138" t="s">
        <v>5</v>
      </c>
      <c r="D3" s="138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0">
        <v>1</v>
      </c>
      <c r="C5" s="6" t="s">
        <v>876</v>
      </c>
      <c r="D5" s="6">
        <v>202303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7" t="s">
        <v>877</v>
      </c>
      <c r="D6" s="7">
        <v>202306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2</v>
      </c>
      <c r="C7" s="8" t="s">
        <v>878</v>
      </c>
      <c r="D7" s="8">
        <v>202309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879</v>
      </c>
      <c r="D8" s="7">
        <v>202312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3</v>
      </c>
      <c r="C9" s="8" t="s">
        <v>880</v>
      </c>
      <c r="D9" s="8">
        <v>202403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5"/>
      <c r="C10" s="6" t="s">
        <v>881</v>
      </c>
      <c r="D10" s="6">
        <v>202406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5"/>
      <c r="C11" s="6" t="s">
        <v>882</v>
      </c>
      <c r="D11" s="6">
        <v>202409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4"/>
      <c r="C12" s="7" t="s">
        <v>883</v>
      </c>
      <c r="D12" s="7">
        <v>202412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3">
        <v>4</v>
      </c>
      <c r="C13" s="9" t="s">
        <v>884</v>
      </c>
      <c r="D13" s="9">
        <v>202503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5"/>
      <c r="C14" s="6" t="s">
        <v>885</v>
      </c>
      <c r="D14" s="6">
        <v>202506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5"/>
      <c r="C15" s="6" t="s">
        <v>886</v>
      </c>
      <c r="D15" s="6">
        <v>202509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4"/>
      <c r="C16" s="7" t="s">
        <v>887</v>
      </c>
      <c r="D16" s="7">
        <v>202512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4" t="str">
        <f>"IMPUTATIONS POUR POSITION MIXTE INTRA-MARCHANDISE - 'BUTTERFLY' TRIMESTRIEL EN VIGUEUR LE "&amp;'OPTIONS - INTERVALLES DE MARGE'!A1</f>
        <v>IMPUTATIONS POUR POSITION MIXTE INTRA-MARCHANDISE - 'BUTTERFLY' TRIMESTRIEL EN VIGUEUR LE 7 FEVRIER 2023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6" t="s">
        <v>7</v>
      </c>
      <c r="C19" s="138" t="s">
        <v>8</v>
      </c>
      <c r="D19" s="138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7"/>
      <c r="C20" s="139"/>
      <c r="D20" s="139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888</v>
      </c>
      <c r="C21" s="12">
        <v>36</v>
      </c>
      <c r="D21" s="12">
        <v>24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889</v>
      </c>
      <c r="C22" s="13">
        <v>18</v>
      </c>
      <c r="D22" s="13">
        <v>3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890</v>
      </c>
      <c r="C23" s="13">
        <v>0</v>
      </c>
      <c r="D23" s="13">
        <v>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891</v>
      </c>
      <c r="C24" s="13">
        <v>0</v>
      </c>
      <c r="D24" s="13">
        <v>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892</v>
      </c>
      <c r="C25" s="13">
        <v>298</v>
      </c>
      <c r="D25" s="13">
        <v>313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893</v>
      </c>
      <c r="C26" s="13">
        <v>400</v>
      </c>
      <c r="D26" s="13">
        <v>409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894</v>
      </c>
      <c r="C27" s="13">
        <v>425</v>
      </c>
      <c r="D27" s="13">
        <v>426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895</v>
      </c>
      <c r="C28" s="13">
        <v>425</v>
      </c>
      <c r="D28" s="13">
        <v>431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896</v>
      </c>
      <c r="C29" s="13">
        <v>422</v>
      </c>
      <c r="D29" s="13">
        <v>425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897</v>
      </c>
      <c r="C30" s="14">
        <v>418</v>
      </c>
      <c r="D30" s="14">
        <v>420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4" t="str">
        <f>"IMPUTATIONS POUR POSITION MIXTE INTRA-MARCHANDISE - 'BUTTERFLY' SEMESTRIEL EN VIGUEUR LE "&amp;'OPTIONS - INTERVALLES DE MARGE'!A1</f>
        <v>IMPUTATIONS POUR POSITION MIXTE INTRA-MARCHANDISE - 'BUTTERFLY' SEMESTRIEL EN VIGUEUR LE 7 FEVRIER 2023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6" t="s">
        <v>7</v>
      </c>
      <c r="C33" s="128" t="s">
        <v>8</v>
      </c>
      <c r="D33" s="128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7"/>
      <c r="C34" s="129"/>
      <c r="D34" s="129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898</v>
      </c>
      <c r="C35" s="19">
        <v>656</v>
      </c>
      <c r="D35" s="19">
        <v>643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899</v>
      </c>
      <c r="C36" s="19">
        <v>551</v>
      </c>
      <c r="D36" s="19">
        <v>540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900</v>
      </c>
      <c r="C37" s="19">
        <v>193</v>
      </c>
      <c r="D37" s="19">
        <v>201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901</v>
      </c>
      <c r="C38" s="19">
        <v>68</v>
      </c>
      <c r="D38" s="19">
        <v>80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902</v>
      </c>
      <c r="C39" s="19">
        <v>394</v>
      </c>
      <c r="D39" s="19">
        <v>398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903</v>
      </c>
      <c r="C40" s="19">
        <v>334</v>
      </c>
      <c r="D40" s="19">
        <v>330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904</v>
      </c>
      <c r="C41" s="19">
        <v>322</v>
      </c>
      <c r="D41" s="19">
        <v>328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905</v>
      </c>
      <c r="C42" s="20">
        <v>341</v>
      </c>
      <c r="D42" s="20">
        <v>346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4" t="str">
        <f>"IMPUTATIONS POUR POSITION MIXTE INTRA-MARCHANDISE - 'BUTTERFLY' NEUF-MOIS EN VIGUEUR LE "&amp;'OPTIONS - INTERVALLES DE MARGE'!A1</f>
        <v>IMPUTATIONS POUR POSITION MIXTE INTRA-MARCHANDISE - 'BUTTERFLY' NEUF-MOIS EN VIGUEUR LE 7 FEVRIER 2023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6" t="s">
        <v>7</v>
      </c>
      <c r="C45" s="128" t="s">
        <v>8</v>
      </c>
      <c r="D45" s="128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7"/>
      <c r="C46" s="129"/>
      <c r="D46" s="12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906</v>
      </c>
      <c r="C47" s="19">
        <v>815</v>
      </c>
      <c r="D47" s="19">
        <v>803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907</v>
      </c>
      <c r="C48" s="19">
        <v>101</v>
      </c>
      <c r="D48" s="19">
        <v>112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908</v>
      </c>
      <c r="C49" s="19">
        <v>395</v>
      </c>
      <c r="D49" s="19">
        <v>417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909</v>
      </c>
      <c r="C50" s="19">
        <v>293</v>
      </c>
      <c r="D50" s="19">
        <v>304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910</v>
      </c>
      <c r="C51" s="19">
        <v>543</v>
      </c>
      <c r="D51" s="19">
        <v>538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911</v>
      </c>
      <c r="C52" s="20">
        <v>390</v>
      </c>
      <c r="D52" s="20">
        <v>393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4" t="str">
        <f>"IMPUTATIONS POUR POSITION MIXTE INTRA-MARCHANDISE - 'BUTTERFLY' ANNUEL EN VIGUEUR LE "&amp;'OPTIONS - INTERVALLES DE MARGE'!A1</f>
        <v>IMPUTATIONS POUR POSITION MIXTE INTRA-MARCHANDISE - 'BUTTERFLY' ANNUEL EN VIGUEUR LE 7 FEVRIER 2023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6" t="s">
        <v>7</v>
      </c>
      <c r="C55" s="128" t="s">
        <v>8</v>
      </c>
      <c r="D55" s="128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7"/>
      <c r="C56" s="129"/>
      <c r="D56" s="129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912</v>
      </c>
      <c r="C57" s="19">
        <v>316</v>
      </c>
      <c r="D57" s="19">
        <v>327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913</v>
      </c>
      <c r="C58" s="19">
        <v>303</v>
      </c>
      <c r="D58" s="19">
        <v>321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914</v>
      </c>
      <c r="C59" s="19">
        <v>589</v>
      </c>
      <c r="D59" s="19">
        <v>614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915</v>
      </c>
      <c r="C60" s="20">
        <v>420</v>
      </c>
      <c r="D60" s="20">
        <v>421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4" t="str">
        <f>"IMPUTATIONS POUR POSITION MIXTE INTRA-MARCHANDISE - INTERMENSUELLE EN VIGUEUR LE "&amp;'OPTIONS - INTERVALLES DE MARGE'!A1</f>
        <v>IMPUTATIONS POUR POSITION MIXTE INTRA-MARCHANDISE - INTERMENSUELLE EN VIGUEUR LE 7 FEVRIER 2023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6" t="s">
        <v>0</v>
      </c>
      <c r="B63" s="130">
        <v>1</v>
      </c>
      <c r="C63" s="130">
        <v>2</v>
      </c>
      <c r="D63" s="130">
        <v>3</v>
      </c>
      <c r="E63" s="128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7"/>
      <c r="B64" s="131"/>
      <c r="C64" s="131">
        <v>2</v>
      </c>
      <c r="D64" s="131">
        <v>3</v>
      </c>
      <c r="E64" s="132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372</v>
      </c>
      <c r="C65" s="24">
        <v>461</v>
      </c>
      <c r="D65" s="25">
        <v>464</v>
      </c>
      <c r="E65" s="26">
        <v>463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378</v>
      </c>
      <c r="D66" s="29">
        <v>519</v>
      </c>
      <c r="E66" s="30">
        <v>530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447</v>
      </c>
      <c r="E67" s="30">
        <v>548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253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SDV EN VIGUEUR LE "&amp;'OPTIONS - INTERVALLES DE MARGE'!A1</f>
        <v>GROUPEMENT DES SDV EN VIGUEUR LE 7 FEVRIER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916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917</v>
      </c>
      <c r="D6" s="94">
        <v>202412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3</v>
      </c>
      <c r="C7" s="8" t="s">
        <v>918</v>
      </c>
      <c r="D7" s="8">
        <v>202512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5"/>
      <c r="C8" s="6" t="s">
        <v>919</v>
      </c>
      <c r="D8" s="6">
        <v>202612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4"/>
      <c r="C9" s="7" t="s">
        <v>920</v>
      </c>
      <c r="D9" s="7">
        <v>202712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4" t="str">
        <f>"IMPUTATIONS POUR POSITION MIXTE INTRA-MARCHANDISE - INTERMENSUELLE EN VIGUEUR LE "&amp;'OPTIONS - INTERVALLES DE MARGE'!A1</f>
        <v>IMPUTATIONS POUR POSITION MIXTE INTRA-MARCHANDISE - INTERMENSUELLE EN VIGUEUR LE 7 FEVRIER 2023</v>
      </c>
      <c r="B11" s="125"/>
      <c r="C11" s="125"/>
      <c r="D11" s="125"/>
      <c r="E11" s="125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6" t="s">
        <v>0</v>
      </c>
      <c r="B12" s="130">
        <v>1</v>
      </c>
      <c r="C12" s="130">
        <v>2</v>
      </c>
      <c r="D12" s="128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7"/>
      <c r="B13" s="131"/>
      <c r="C13" s="131">
        <v>2</v>
      </c>
      <c r="D13" s="132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198</v>
      </c>
      <c r="D14" s="26">
        <v>159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139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170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SXF EN VIGUEUR LE "&amp;'OPTIONS - INTERVALLES DE MARGE'!A1</f>
        <v>GROUPEMENT DES SXF EN VIGUEUR LE 7 FEVRIER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3">
        <v>1</v>
      </c>
      <c r="C5" s="8" t="s">
        <v>921</v>
      </c>
      <c r="D5" s="8">
        <v>202303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5"/>
      <c r="C6" s="6" t="s">
        <v>922</v>
      </c>
      <c r="D6" s="7">
        <v>202306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5"/>
      <c r="C7" s="6" t="s">
        <v>923</v>
      </c>
      <c r="D7" s="8">
        <v>202309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924</v>
      </c>
      <c r="D8" s="7">
        <v>202312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2</v>
      </c>
      <c r="C9" s="8" t="s">
        <v>925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4"/>
      <c r="C10" s="7" t="s">
        <v>926</v>
      </c>
      <c r="D10" s="7">
        <v>202512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3">
        <v>3</v>
      </c>
      <c r="C11" s="8" t="s">
        <v>927</v>
      </c>
      <c r="D11" s="8">
        <v>202612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4"/>
      <c r="C12" s="7" t="s">
        <v>928</v>
      </c>
      <c r="D12" s="7">
        <v>202712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4" t="str">
        <f>"IMPUTATIONS POUR POSITION MIXTE INTRA-MARCHANDISE - INTERMENSUELLE EN VIGUEUR LE "&amp;'OPTIONS - INTERVALLES DE MARGE'!A1</f>
        <v>IMPUTATIONS POUR POSITION MIXTE INTRA-MARCHANDISE - INTERMENSUELLE EN VIGUEUR LE 7 FEVRIER 2023</v>
      </c>
      <c r="B14" s="125"/>
      <c r="C14" s="125"/>
      <c r="D14" s="125"/>
      <c r="E14" s="125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6" t="s">
        <v>0</v>
      </c>
      <c r="B15" s="146">
        <v>1</v>
      </c>
      <c r="C15" s="146">
        <v>2</v>
      </c>
      <c r="D15" s="138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7"/>
      <c r="B16" s="147"/>
      <c r="C16" s="147">
        <v>2</v>
      </c>
      <c r="D16" s="145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1916</v>
      </c>
      <c r="D17" s="26">
        <v>3722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861</v>
      </c>
      <c r="D18" s="30">
        <v>3907</v>
      </c>
      <c r="E18" s="3"/>
    </row>
    <row r="19" spans="1:5" ht="15" customHeight="1" thickBot="1">
      <c r="A19" s="32">
        <v>3</v>
      </c>
      <c r="B19" s="33"/>
      <c r="C19" s="34"/>
      <c r="D19" s="36">
        <v>3288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73"/>
      <c r="B1" s="174"/>
      <c r="C1" s="174"/>
      <c r="D1" s="175"/>
    </row>
    <row r="2" spans="1:4" ht="50.1" customHeight="1" thickBot="1">
      <c r="A2" s="148" t="str">
        <f>"IMPUTATIONS POUR POSITION MIXTE INTRA-MARCHANDISES INTERMENSUELLE EN VIGUEUR LE "&amp;'OPTIONS - INTERVALLES DE MARGE'!A1</f>
        <v>IMPUTATIONS POUR POSITION MIXTE INTRA-MARCHANDISES INTERMENSUELLE EN VIGUEUR LE 7 FEVRIER 2023</v>
      </c>
      <c r="B2" s="149"/>
      <c r="C2" s="149"/>
      <c r="D2" s="150"/>
    </row>
    <row r="3" spans="1:4" ht="15">
      <c r="A3" s="151" t="s">
        <v>20</v>
      </c>
      <c r="B3" s="153" t="s">
        <v>21</v>
      </c>
      <c r="C3" s="153" t="s">
        <v>22</v>
      </c>
      <c r="D3" s="153" t="s">
        <v>23</v>
      </c>
    </row>
    <row r="4" spans="1:4" ht="24" customHeight="1" thickBot="1">
      <c r="A4" s="152"/>
      <c r="B4" s="154"/>
      <c r="C4" s="154"/>
      <c r="D4" s="154"/>
    </row>
    <row r="5" spans="1:4" ht="15">
      <c r="A5" s="65" t="s">
        <v>680</v>
      </c>
      <c r="B5" s="66" t="s">
        <v>1002</v>
      </c>
      <c r="C5" s="67">
        <v>450</v>
      </c>
      <c r="D5" s="68">
        <v>450</v>
      </c>
    </row>
    <row r="6" spans="1:4" ht="15">
      <c r="A6" s="65" t="s">
        <v>682</v>
      </c>
      <c r="B6" s="66" t="s">
        <v>1003</v>
      </c>
      <c r="C6" s="67">
        <v>450</v>
      </c>
      <c r="D6" s="68">
        <v>450</v>
      </c>
    </row>
    <row r="7" spans="1:4" ht="15">
      <c r="A7" s="65" t="s">
        <v>684</v>
      </c>
      <c r="B7" s="66" t="s">
        <v>1004</v>
      </c>
      <c r="C7" s="67">
        <v>225</v>
      </c>
      <c r="D7" s="68">
        <v>225</v>
      </c>
    </row>
    <row r="8" spans="1:4" ht="15">
      <c r="A8" s="65" t="s">
        <v>693</v>
      </c>
      <c r="B8" s="66" t="s">
        <v>1007</v>
      </c>
      <c r="C8" s="67">
        <v>450</v>
      </c>
      <c r="D8" s="68">
        <v>450</v>
      </c>
    </row>
    <row r="9" spans="1:4" ht="15">
      <c r="A9" s="65" t="s">
        <v>695</v>
      </c>
      <c r="B9" s="66" t="s">
        <v>1008</v>
      </c>
      <c r="C9" s="67">
        <v>200</v>
      </c>
      <c r="D9" s="68">
        <v>200</v>
      </c>
    </row>
    <row r="10" spans="1:4" ht="15">
      <c r="A10" s="63" t="s">
        <v>697</v>
      </c>
      <c r="B10" s="49" t="s">
        <v>1009</v>
      </c>
      <c r="C10" s="67">
        <v>200</v>
      </c>
      <c r="D10" s="68">
        <v>200</v>
      </c>
    </row>
    <row r="11" spans="1:4" ht="15">
      <c r="A11" s="65" t="s">
        <v>703</v>
      </c>
      <c r="B11" s="66" t="s">
        <v>1011</v>
      </c>
      <c r="C11" s="67">
        <v>125</v>
      </c>
      <c r="D11" s="68">
        <v>125</v>
      </c>
    </row>
    <row r="12" spans="1:4" ht="15">
      <c r="A12" s="65" t="s">
        <v>705</v>
      </c>
      <c r="B12" s="66" t="s">
        <v>1012</v>
      </c>
      <c r="C12" s="67">
        <v>100</v>
      </c>
      <c r="D12" s="68">
        <v>100</v>
      </c>
    </row>
    <row r="13" spans="1:4" ht="15">
      <c r="A13" s="65" t="s">
        <v>707</v>
      </c>
      <c r="B13" s="66" t="s">
        <v>1013</v>
      </c>
      <c r="C13" s="67">
        <v>100</v>
      </c>
      <c r="D13" s="68">
        <v>100</v>
      </c>
    </row>
    <row r="14" spans="1:4" ht="15">
      <c r="A14" s="65" t="s">
        <v>709</v>
      </c>
      <c r="B14" s="66" t="s">
        <v>1014</v>
      </c>
      <c r="C14" s="67">
        <v>100</v>
      </c>
      <c r="D14" s="68">
        <v>100</v>
      </c>
    </row>
    <row r="15" spans="1:4" ht="15">
      <c r="A15" s="65" t="s">
        <v>713</v>
      </c>
      <c r="B15" s="69" t="s">
        <v>1016</v>
      </c>
      <c r="C15" s="67">
        <v>100</v>
      </c>
      <c r="D15" s="68">
        <v>100</v>
      </c>
    </row>
    <row r="16" spans="1:4" ht="15">
      <c r="A16" s="65" t="s">
        <v>715</v>
      </c>
      <c r="B16" s="69" t="s">
        <v>1017</v>
      </c>
      <c r="C16" s="67">
        <v>100</v>
      </c>
      <c r="D16" s="68">
        <v>100</v>
      </c>
    </row>
    <row r="17" spans="1:4" ht="15">
      <c r="A17" s="65" t="s">
        <v>717</v>
      </c>
      <c r="B17" s="69" t="s">
        <v>1018</v>
      </c>
      <c r="C17" s="67">
        <v>100</v>
      </c>
      <c r="D17" s="68">
        <v>100</v>
      </c>
    </row>
    <row r="18" spans="1:4" ht="15">
      <c r="A18" s="65" t="s">
        <v>719</v>
      </c>
      <c r="B18" s="69" t="s">
        <v>1019</v>
      </c>
      <c r="C18" s="67">
        <v>125</v>
      </c>
      <c r="D18" s="68">
        <v>125</v>
      </c>
    </row>
    <row r="19" spans="1:4" ht="15">
      <c r="A19" s="65" t="s">
        <v>721</v>
      </c>
      <c r="B19" s="66" t="s">
        <v>1020</v>
      </c>
      <c r="C19" s="67">
        <v>100</v>
      </c>
      <c r="D19" s="68">
        <v>100</v>
      </c>
    </row>
    <row r="20" spans="1:4" ht="15">
      <c r="A20" s="65" t="s">
        <v>723</v>
      </c>
      <c r="B20" s="66" t="s">
        <v>1021</v>
      </c>
      <c r="C20" s="67">
        <v>100</v>
      </c>
      <c r="D20" s="70">
        <v>100</v>
      </c>
    </row>
    <row r="21" spans="1:4" ht="15">
      <c r="A21" s="65" t="s">
        <v>725</v>
      </c>
      <c r="B21" s="66" t="s">
        <v>1022</v>
      </c>
      <c r="C21" s="67">
        <v>100</v>
      </c>
      <c r="D21" s="70">
        <v>100</v>
      </c>
    </row>
    <row r="22" spans="1:4" ht="15">
      <c r="A22" s="65" t="s">
        <v>727</v>
      </c>
      <c r="B22" s="66" t="s">
        <v>1023</v>
      </c>
      <c r="C22" s="67">
        <v>100</v>
      </c>
      <c r="D22" s="70">
        <v>100</v>
      </c>
    </row>
    <row r="23" spans="1:4" ht="15">
      <c r="A23" s="65" t="s">
        <v>729</v>
      </c>
      <c r="B23" s="66" t="s">
        <v>1024</v>
      </c>
      <c r="C23" s="67">
        <v>100</v>
      </c>
      <c r="D23" s="70">
        <v>100</v>
      </c>
    </row>
    <row r="24" spans="1:4" ht="15">
      <c r="A24" s="65" t="s">
        <v>731</v>
      </c>
      <c r="B24" s="66" t="s">
        <v>1025</v>
      </c>
      <c r="C24" s="67">
        <v>100</v>
      </c>
      <c r="D24" s="70">
        <v>100</v>
      </c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48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7 FEVRIER 2023</v>
      </c>
      <c r="B30" s="149"/>
      <c r="C30" s="149"/>
      <c r="D30" s="150"/>
    </row>
    <row r="31" spans="1:4" ht="15" customHeight="1">
      <c r="A31" s="151" t="s">
        <v>20</v>
      </c>
      <c r="B31" s="153" t="s">
        <v>21</v>
      </c>
      <c r="C31" s="153" t="s">
        <v>37</v>
      </c>
      <c r="D31" s="153" t="s">
        <v>38</v>
      </c>
    </row>
    <row r="32" spans="1:4" ht="15.75" thickBot="1">
      <c r="A32" s="152"/>
      <c r="B32" s="154"/>
      <c r="C32" s="154"/>
      <c r="D32" s="154"/>
    </row>
    <row r="33" spans="1:4" ht="15">
      <c r="A33" s="65" t="s">
        <v>733</v>
      </c>
      <c r="B33" s="69" t="s">
        <v>939</v>
      </c>
      <c r="C33" s="67">
        <v>75</v>
      </c>
      <c r="D33" s="68">
        <v>75</v>
      </c>
    </row>
    <row r="34" spans="1:4" ht="15">
      <c r="A34" s="65" t="s">
        <v>734</v>
      </c>
      <c r="B34" s="69" t="s">
        <v>938</v>
      </c>
      <c r="C34" s="67">
        <v>75</v>
      </c>
      <c r="D34" s="68">
        <v>75</v>
      </c>
    </row>
    <row r="35" spans="1:4" ht="15">
      <c r="A35" s="65" t="s">
        <v>735</v>
      </c>
      <c r="B35" s="69" t="s">
        <v>61</v>
      </c>
      <c r="C35" s="67">
        <v>75</v>
      </c>
      <c r="D35" s="68">
        <v>75</v>
      </c>
    </row>
    <row r="36" spans="1:4" ht="15">
      <c r="A36" s="65" t="s">
        <v>736</v>
      </c>
      <c r="B36" s="69" t="s">
        <v>69</v>
      </c>
      <c r="C36" s="67">
        <v>75</v>
      </c>
      <c r="D36" s="68">
        <v>75</v>
      </c>
    </row>
    <row r="37" spans="1:4" ht="15">
      <c r="A37" s="65" t="s">
        <v>737</v>
      </c>
      <c r="B37" s="69" t="s">
        <v>937</v>
      </c>
      <c r="C37" s="67">
        <v>75</v>
      </c>
      <c r="D37" s="68">
        <v>75</v>
      </c>
    </row>
    <row r="38" spans="1:4" ht="15">
      <c r="A38" s="65" t="s">
        <v>738</v>
      </c>
      <c r="B38" s="69" t="s">
        <v>941</v>
      </c>
      <c r="C38" s="67">
        <v>75</v>
      </c>
      <c r="D38" s="68">
        <v>75</v>
      </c>
    </row>
    <row r="39" spans="1:4" ht="15">
      <c r="A39" s="65" t="s">
        <v>739</v>
      </c>
      <c r="B39" s="69" t="s">
        <v>944</v>
      </c>
      <c r="C39" s="67">
        <v>75</v>
      </c>
      <c r="D39" s="68">
        <v>75</v>
      </c>
    </row>
    <row r="40" spans="1:4" ht="15">
      <c r="A40" s="65" t="s">
        <v>740</v>
      </c>
      <c r="B40" s="69" t="s">
        <v>943</v>
      </c>
      <c r="C40" s="67">
        <v>75</v>
      </c>
      <c r="D40" s="68">
        <v>75</v>
      </c>
    </row>
    <row r="41" spans="1:4" ht="15">
      <c r="A41" s="65" t="s">
        <v>741</v>
      </c>
      <c r="B41" s="69" t="s">
        <v>951</v>
      </c>
      <c r="C41" s="67">
        <v>75</v>
      </c>
      <c r="D41" s="68">
        <v>75</v>
      </c>
    </row>
    <row r="42" spans="1:4" ht="15">
      <c r="A42" s="65" t="s">
        <v>742</v>
      </c>
      <c r="B42" s="69" t="s">
        <v>171</v>
      </c>
      <c r="C42" s="67">
        <v>75</v>
      </c>
      <c r="D42" s="68">
        <v>75</v>
      </c>
    </row>
    <row r="43" spans="1:4" ht="15">
      <c r="A43" s="65" t="s">
        <v>743</v>
      </c>
      <c r="B43" s="69" t="s">
        <v>986</v>
      </c>
      <c r="C43" s="67">
        <v>75</v>
      </c>
      <c r="D43" s="68">
        <v>75</v>
      </c>
    </row>
    <row r="44" spans="1:4" ht="15">
      <c r="A44" s="65" t="s">
        <v>744</v>
      </c>
      <c r="B44" s="69" t="s">
        <v>952</v>
      </c>
      <c r="C44" s="67">
        <v>75</v>
      </c>
      <c r="D44" s="68">
        <v>75</v>
      </c>
    </row>
    <row r="45" spans="1:4" ht="15">
      <c r="A45" s="65" t="s">
        <v>745</v>
      </c>
      <c r="B45" s="69" t="s">
        <v>165</v>
      </c>
      <c r="C45" s="67">
        <v>75</v>
      </c>
      <c r="D45" s="68">
        <v>75</v>
      </c>
    </row>
    <row r="46" spans="1:4" ht="15">
      <c r="A46" s="65" t="s">
        <v>746</v>
      </c>
      <c r="B46" s="69" t="s">
        <v>954</v>
      </c>
      <c r="C46" s="67">
        <v>75</v>
      </c>
      <c r="D46" s="68">
        <v>75</v>
      </c>
    </row>
    <row r="47" spans="1:4" ht="15">
      <c r="A47" s="65" t="s">
        <v>747</v>
      </c>
      <c r="B47" s="69" t="s">
        <v>155</v>
      </c>
      <c r="C47" s="67">
        <v>75</v>
      </c>
      <c r="D47" s="68">
        <v>75</v>
      </c>
    </row>
    <row r="48" spans="1:4" ht="15">
      <c r="A48" s="65" t="s">
        <v>748</v>
      </c>
      <c r="B48" s="69" t="s">
        <v>205</v>
      </c>
      <c r="C48" s="67">
        <v>75</v>
      </c>
      <c r="D48" s="68">
        <v>75</v>
      </c>
    </row>
    <row r="49" spans="1:4" ht="15">
      <c r="A49" s="65" t="s">
        <v>749</v>
      </c>
      <c r="B49" s="69" t="s">
        <v>233</v>
      </c>
      <c r="C49" s="67">
        <v>75</v>
      </c>
      <c r="D49" s="68">
        <v>75</v>
      </c>
    </row>
    <row r="50" spans="1:4" ht="15">
      <c r="A50" s="65" t="s">
        <v>750</v>
      </c>
      <c r="B50" s="69" t="s">
        <v>625</v>
      </c>
      <c r="C50" s="67">
        <v>75</v>
      </c>
      <c r="D50" s="68">
        <v>75</v>
      </c>
    </row>
    <row r="51" spans="1:4" ht="15">
      <c r="A51" s="65" t="s">
        <v>751</v>
      </c>
      <c r="B51" s="69" t="s">
        <v>231</v>
      </c>
      <c r="C51" s="67">
        <v>75</v>
      </c>
      <c r="D51" s="68">
        <v>75</v>
      </c>
    </row>
    <row r="52" spans="1:4" ht="15">
      <c r="A52" s="65" t="s">
        <v>752</v>
      </c>
      <c r="B52" s="69" t="s">
        <v>243</v>
      </c>
      <c r="C52" s="67">
        <v>75</v>
      </c>
      <c r="D52" s="68">
        <v>75</v>
      </c>
    </row>
    <row r="53" spans="1:4" ht="15">
      <c r="A53" s="65" t="s">
        <v>753</v>
      </c>
      <c r="B53" s="69" t="s">
        <v>245</v>
      </c>
      <c r="C53" s="67">
        <v>75</v>
      </c>
      <c r="D53" s="68">
        <v>75</v>
      </c>
    </row>
    <row r="54" spans="1:4" ht="15">
      <c r="A54" s="65" t="s">
        <v>754</v>
      </c>
      <c r="B54" s="69" t="s">
        <v>213</v>
      </c>
      <c r="C54" s="67">
        <v>75</v>
      </c>
      <c r="D54" s="68">
        <v>75</v>
      </c>
    </row>
    <row r="55" spans="1:4" ht="15">
      <c r="A55" s="65" t="s">
        <v>755</v>
      </c>
      <c r="B55" s="69" t="s">
        <v>973</v>
      </c>
      <c r="C55" s="67">
        <v>75</v>
      </c>
      <c r="D55" s="68">
        <v>75</v>
      </c>
    </row>
    <row r="56" spans="1:4" ht="15">
      <c r="A56" s="65" t="s">
        <v>756</v>
      </c>
      <c r="B56" s="69" t="s">
        <v>267</v>
      </c>
      <c r="C56" s="67">
        <v>75</v>
      </c>
      <c r="D56" s="68">
        <v>75</v>
      </c>
    </row>
    <row r="57" spans="1:4" ht="15">
      <c r="A57" s="65" t="s">
        <v>757</v>
      </c>
      <c r="B57" s="69" t="s">
        <v>259</v>
      </c>
      <c r="C57" s="67">
        <v>75</v>
      </c>
      <c r="D57" s="68">
        <v>75</v>
      </c>
    </row>
    <row r="58" spans="1:4" ht="15">
      <c r="A58" s="65" t="s">
        <v>758</v>
      </c>
      <c r="B58" s="69" t="s">
        <v>955</v>
      </c>
      <c r="C58" s="67">
        <v>75</v>
      </c>
      <c r="D58" s="68">
        <v>75</v>
      </c>
    </row>
    <row r="59" spans="1:4" ht="15">
      <c r="A59" s="65" t="s">
        <v>759</v>
      </c>
      <c r="B59" s="69" t="s">
        <v>968</v>
      </c>
      <c r="C59" s="67">
        <v>75</v>
      </c>
      <c r="D59" s="68">
        <v>75</v>
      </c>
    </row>
    <row r="60" spans="1:4" ht="15">
      <c r="A60" s="65" t="s">
        <v>760</v>
      </c>
      <c r="B60" s="69" t="s">
        <v>956</v>
      </c>
      <c r="C60" s="67">
        <v>75</v>
      </c>
      <c r="D60" s="68">
        <v>75</v>
      </c>
    </row>
    <row r="61" spans="1:4" ht="15">
      <c r="A61" s="65" t="s">
        <v>761</v>
      </c>
      <c r="B61" s="69" t="s">
        <v>291</v>
      </c>
      <c r="C61" s="67">
        <v>75</v>
      </c>
      <c r="D61" s="68">
        <v>75</v>
      </c>
    </row>
    <row r="62" spans="1:4" ht="15">
      <c r="A62" s="65" t="s">
        <v>762</v>
      </c>
      <c r="B62" s="69" t="s">
        <v>247</v>
      </c>
      <c r="C62" s="67">
        <v>75</v>
      </c>
      <c r="D62" s="68">
        <v>75</v>
      </c>
    </row>
    <row r="63" spans="1:4" ht="15">
      <c r="A63" s="65" t="s">
        <v>763</v>
      </c>
      <c r="B63" s="69" t="s">
        <v>966</v>
      </c>
      <c r="C63" s="67">
        <v>75</v>
      </c>
      <c r="D63" s="68">
        <v>75</v>
      </c>
    </row>
    <row r="64" spans="1:4" ht="15">
      <c r="A64" s="65" t="s">
        <v>764</v>
      </c>
      <c r="B64" s="69" t="s">
        <v>631</v>
      </c>
      <c r="C64" s="67">
        <v>75</v>
      </c>
      <c r="D64" s="68">
        <v>75</v>
      </c>
    </row>
    <row r="65" spans="1:4" ht="15">
      <c r="A65" s="65" t="s">
        <v>765</v>
      </c>
      <c r="B65" s="69" t="s">
        <v>967</v>
      </c>
      <c r="C65" s="67">
        <v>75</v>
      </c>
      <c r="D65" s="68">
        <v>75</v>
      </c>
    </row>
    <row r="66" spans="1:4" ht="15">
      <c r="A66" s="65" t="s">
        <v>766</v>
      </c>
      <c r="B66" s="69" t="s">
        <v>981</v>
      </c>
      <c r="C66" s="67">
        <v>75</v>
      </c>
      <c r="D66" s="68">
        <v>75</v>
      </c>
    </row>
    <row r="67" spans="1:4" ht="15">
      <c r="A67" s="65" t="s">
        <v>767</v>
      </c>
      <c r="B67" s="69" t="s">
        <v>635</v>
      </c>
      <c r="C67" s="67">
        <v>75</v>
      </c>
      <c r="D67" s="68">
        <v>75</v>
      </c>
    </row>
    <row r="68" spans="1:4" ht="15">
      <c r="A68" s="65" t="s">
        <v>768</v>
      </c>
      <c r="B68" s="69" t="s">
        <v>347</v>
      </c>
      <c r="C68" s="67">
        <v>75</v>
      </c>
      <c r="D68" s="68">
        <v>75</v>
      </c>
    </row>
    <row r="69" spans="1:4" ht="15">
      <c r="A69" s="65" t="s">
        <v>769</v>
      </c>
      <c r="B69" s="69" t="s">
        <v>985</v>
      </c>
      <c r="C69" s="67">
        <v>75</v>
      </c>
      <c r="D69" s="68">
        <v>75</v>
      </c>
    </row>
    <row r="70" spans="1:4" ht="15">
      <c r="A70" s="65" t="s">
        <v>770</v>
      </c>
      <c r="B70" s="69" t="s">
        <v>357</v>
      </c>
      <c r="C70" s="67">
        <v>75</v>
      </c>
      <c r="D70" s="68">
        <v>75</v>
      </c>
    </row>
    <row r="71" spans="1:4" ht="15">
      <c r="A71" s="65" t="s">
        <v>771</v>
      </c>
      <c r="B71" s="69" t="s">
        <v>974</v>
      </c>
      <c r="C71" s="67">
        <v>75</v>
      </c>
      <c r="D71" s="68">
        <v>75</v>
      </c>
    </row>
    <row r="72" spans="1:4" ht="15">
      <c r="A72" s="65" t="s">
        <v>772</v>
      </c>
      <c r="B72" s="69" t="s">
        <v>229</v>
      </c>
      <c r="C72" s="67">
        <v>75</v>
      </c>
      <c r="D72" s="68">
        <v>75</v>
      </c>
    </row>
    <row r="73" spans="1:4" ht="15">
      <c r="A73" s="65" t="s">
        <v>773</v>
      </c>
      <c r="B73" s="69" t="s">
        <v>976</v>
      </c>
      <c r="C73" s="67">
        <v>75</v>
      </c>
      <c r="D73" s="68">
        <v>75</v>
      </c>
    </row>
    <row r="74" spans="1:4" ht="15">
      <c r="A74" s="65" t="s">
        <v>774</v>
      </c>
      <c r="B74" s="69" t="s">
        <v>389</v>
      </c>
      <c r="C74" s="67">
        <v>75</v>
      </c>
      <c r="D74" s="68">
        <v>75</v>
      </c>
    </row>
    <row r="75" spans="1:4" ht="15">
      <c r="A75" s="65" t="s">
        <v>775</v>
      </c>
      <c r="B75" s="69" t="s">
        <v>969</v>
      </c>
      <c r="C75" s="67">
        <v>75</v>
      </c>
      <c r="D75" s="68">
        <v>75</v>
      </c>
    </row>
    <row r="76" spans="1:4" ht="15">
      <c r="A76" s="65" t="s">
        <v>776</v>
      </c>
      <c r="B76" s="69" t="s">
        <v>977</v>
      </c>
      <c r="C76" s="67">
        <v>75</v>
      </c>
      <c r="D76" s="68">
        <v>75</v>
      </c>
    </row>
    <row r="77" spans="1:4" ht="15">
      <c r="A77" s="65" t="s">
        <v>777</v>
      </c>
      <c r="B77" s="69" t="s">
        <v>397</v>
      </c>
      <c r="C77" s="67">
        <v>75</v>
      </c>
      <c r="D77" s="68">
        <v>75</v>
      </c>
    </row>
    <row r="78" spans="1:4" ht="15">
      <c r="A78" s="65" t="s">
        <v>778</v>
      </c>
      <c r="B78" s="69" t="s">
        <v>978</v>
      </c>
      <c r="C78" s="67">
        <v>75</v>
      </c>
      <c r="D78" s="68">
        <v>75</v>
      </c>
    </row>
    <row r="79" spans="1:4" ht="15">
      <c r="A79" s="65" t="s">
        <v>779</v>
      </c>
      <c r="B79" s="69" t="s">
        <v>269</v>
      </c>
      <c r="C79" s="67">
        <v>75</v>
      </c>
      <c r="D79" s="68">
        <v>75</v>
      </c>
    </row>
    <row r="80" spans="1:4" ht="15">
      <c r="A80" s="65" t="s">
        <v>780</v>
      </c>
      <c r="B80" s="69" t="s">
        <v>175</v>
      </c>
      <c r="C80" s="67">
        <v>75</v>
      </c>
      <c r="D80" s="68">
        <v>75</v>
      </c>
    </row>
    <row r="81" spans="1:4" ht="15">
      <c r="A81" s="65" t="s">
        <v>781</v>
      </c>
      <c r="B81" s="69" t="s">
        <v>946</v>
      </c>
      <c r="C81" s="67">
        <v>75</v>
      </c>
      <c r="D81" s="68">
        <v>75</v>
      </c>
    </row>
    <row r="82" spans="1:4" ht="15">
      <c r="A82" s="65" t="s">
        <v>782</v>
      </c>
      <c r="B82" s="69" t="s">
        <v>413</v>
      </c>
      <c r="C82" s="67">
        <v>75</v>
      </c>
      <c r="D82" s="68">
        <v>75</v>
      </c>
    </row>
    <row r="83" spans="1:4" ht="15">
      <c r="A83" s="65" t="s">
        <v>783</v>
      </c>
      <c r="B83" s="69" t="s">
        <v>948</v>
      </c>
      <c r="C83" s="67">
        <v>75</v>
      </c>
      <c r="D83" s="68">
        <v>75</v>
      </c>
    </row>
    <row r="84" spans="1:4" ht="15">
      <c r="A84" s="65" t="s">
        <v>784</v>
      </c>
      <c r="B84" s="69" t="s">
        <v>435</v>
      </c>
      <c r="C84" s="67">
        <v>75</v>
      </c>
      <c r="D84" s="68">
        <v>75</v>
      </c>
    </row>
    <row r="85" spans="1:4" ht="15">
      <c r="A85" s="65" t="s">
        <v>785</v>
      </c>
      <c r="B85" s="69" t="s">
        <v>559</v>
      </c>
      <c r="C85" s="67">
        <v>75</v>
      </c>
      <c r="D85" s="68">
        <v>75</v>
      </c>
    </row>
    <row r="86" spans="1:4" ht="15">
      <c r="A86" s="65" t="s">
        <v>786</v>
      </c>
      <c r="B86" s="69" t="s">
        <v>609</v>
      </c>
      <c r="C86" s="67">
        <v>75</v>
      </c>
      <c r="D86" s="68">
        <v>75</v>
      </c>
    </row>
    <row r="87" spans="1:4" ht="15">
      <c r="A87" s="65" t="s">
        <v>787</v>
      </c>
      <c r="B87" s="69" t="s">
        <v>455</v>
      </c>
      <c r="C87" s="67">
        <v>75</v>
      </c>
      <c r="D87" s="68">
        <v>75</v>
      </c>
    </row>
    <row r="88" spans="1:4" ht="15">
      <c r="A88" s="65" t="s">
        <v>788</v>
      </c>
      <c r="B88" s="69" t="s">
        <v>979</v>
      </c>
      <c r="C88" s="67">
        <v>75</v>
      </c>
      <c r="D88" s="68">
        <v>75</v>
      </c>
    </row>
    <row r="89" spans="1:4" ht="15">
      <c r="A89" s="65" t="s">
        <v>789</v>
      </c>
      <c r="B89" s="69" t="s">
        <v>971</v>
      </c>
      <c r="C89" s="67">
        <v>75</v>
      </c>
      <c r="D89" s="68">
        <v>75</v>
      </c>
    </row>
    <row r="90" spans="1:4" ht="15">
      <c r="A90" s="65" t="s">
        <v>790</v>
      </c>
      <c r="B90" s="69" t="s">
        <v>65</v>
      </c>
      <c r="C90" s="67">
        <v>75</v>
      </c>
      <c r="D90" s="68">
        <v>75</v>
      </c>
    </row>
    <row r="91" spans="1:4" ht="15">
      <c r="A91" s="65" t="s">
        <v>791</v>
      </c>
      <c r="B91" s="69" t="s">
        <v>467</v>
      </c>
      <c r="C91" s="67">
        <v>75</v>
      </c>
      <c r="D91" s="68">
        <v>75</v>
      </c>
    </row>
    <row r="92" spans="1:4" ht="15">
      <c r="A92" s="65" t="s">
        <v>792</v>
      </c>
      <c r="B92" s="69" t="s">
        <v>121</v>
      </c>
      <c r="C92" s="67">
        <v>75</v>
      </c>
      <c r="D92" s="68">
        <v>75</v>
      </c>
    </row>
    <row r="93" spans="1:4" ht="15">
      <c r="A93" s="65" t="s">
        <v>793</v>
      </c>
      <c r="B93" s="69" t="s">
        <v>992</v>
      </c>
      <c r="C93" s="67">
        <v>75</v>
      </c>
      <c r="D93" s="68">
        <v>75</v>
      </c>
    </row>
    <row r="94" spans="1:4" ht="15">
      <c r="A94" s="65" t="s">
        <v>794</v>
      </c>
      <c r="B94" s="69" t="s">
        <v>942</v>
      </c>
      <c r="C94" s="67">
        <v>75</v>
      </c>
      <c r="D94" s="68">
        <v>75</v>
      </c>
    </row>
    <row r="95" spans="1:4" ht="15">
      <c r="A95" s="65" t="s">
        <v>795</v>
      </c>
      <c r="B95" s="69" t="s">
        <v>565</v>
      </c>
      <c r="C95" s="67">
        <v>75</v>
      </c>
      <c r="D95" s="68">
        <v>75</v>
      </c>
    </row>
    <row r="96" spans="1:4" ht="15">
      <c r="A96" s="65" t="s">
        <v>796</v>
      </c>
      <c r="B96" s="69" t="s">
        <v>475</v>
      </c>
      <c r="C96" s="67">
        <v>75</v>
      </c>
      <c r="D96" s="68">
        <v>75</v>
      </c>
    </row>
    <row r="97" spans="1:4" ht="15">
      <c r="A97" s="65" t="s">
        <v>797</v>
      </c>
      <c r="B97" s="69" t="s">
        <v>983</v>
      </c>
      <c r="C97" s="67">
        <v>75</v>
      </c>
      <c r="D97" s="68">
        <v>75</v>
      </c>
    </row>
    <row r="98" spans="1:4" ht="15">
      <c r="A98" s="65" t="s">
        <v>798</v>
      </c>
      <c r="B98" s="69" t="s">
        <v>485</v>
      </c>
      <c r="C98" s="67">
        <v>75</v>
      </c>
      <c r="D98" s="68">
        <v>75</v>
      </c>
    </row>
    <row r="99" spans="1:4" ht="15">
      <c r="A99" s="65" t="s">
        <v>799</v>
      </c>
      <c r="B99" s="69" t="s">
        <v>493</v>
      </c>
      <c r="C99" s="67">
        <v>75</v>
      </c>
      <c r="D99" s="68">
        <v>75</v>
      </c>
    </row>
    <row r="100" spans="1:4" ht="15">
      <c r="A100" s="65" t="s">
        <v>800</v>
      </c>
      <c r="B100" s="69" t="s">
        <v>984</v>
      </c>
      <c r="C100" s="67">
        <v>75</v>
      </c>
      <c r="D100" s="68">
        <v>75</v>
      </c>
    </row>
    <row r="101" spans="1:4" ht="15">
      <c r="A101" s="65" t="s">
        <v>801</v>
      </c>
      <c r="B101" s="69" t="s">
        <v>987</v>
      </c>
      <c r="C101" s="67">
        <v>75</v>
      </c>
      <c r="D101" s="68">
        <v>75</v>
      </c>
    </row>
    <row r="102" spans="1:4" ht="15">
      <c r="A102" s="65" t="s">
        <v>802</v>
      </c>
      <c r="B102" s="69" t="s">
        <v>75</v>
      </c>
      <c r="C102" s="67">
        <v>75</v>
      </c>
      <c r="D102" s="68">
        <v>75</v>
      </c>
    </row>
    <row r="103" spans="1:4" ht="15">
      <c r="A103" s="65" t="s">
        <v>803</v>
      </c>
      <c r="B103" s="69" t="s">
        <v>537</v>
      </c>
      <c r="C103" s="67">
        <v>75</v>
      </c>
      <c r="D103" s="68">
        <v>75</v>
      </c>
    </row>
    <row r="104" spans="1:4" ht="15">
      <c r="A104" s="65" t="s">
        <v>804</v>
      </c>
      <c r="B104" s="69" t="s">
        <v>991</v>
      </c>
      <c r="C104" s="67">
        <v>75</v>
      </c>
      <c r="D104" s="68">
        <v>75</v>
      </c>
    </row>
    <row r="105" spans="1:4" ht="15">
      <c r="A105" s="65" t="s">
        <v>805</v>
      </c>
      <c r="B105" s="69" t="s">
        <v>241</v>
      </c>
      <c r="C105" s="67">
        <v>75</v>
      </c>
      <c r="D105" s="68">
        <v>75</v>
      </c>
    </row>
    <row r="106" spans="1:4" ht="15">
      <c r="A106" s="65" t="s">
        <v>806</v>
      </c>
      <c r="B106" s="69" t="s">
        <v>549</v>
      </c>
      <c r="C106" s="67">
        <v>75</v>
      </c>
      <c r="D106" s="68">
        <v>75</v>
      </c>
    </row>
    <row r="107" spans="1:4" ht="15">
      <c r="A107" s="65" t="s">
        <v>807</v>
      </c>
      <c r="B107" s="69" t="s">
        <v>47</v>
      </c>
      <c r="C107" s="67">
        <v>75</v>
      </c>
      <c r="D107" s="68">
        <v>75</v>
      </c>
    </row>
    <row r="108" spans="1:4" ht="15">
      <c r="A108" s="65" t="s">
        <v>808</v>
      </c>
      <c r="B108" s="69" t="s">
        <v>119</v>
      </c>
      <c r="C108" s="67">
        <v>75</v>
      </c>
      <c r="D108" s="68">
        <v>75</v>
      </c>
    </row>
    <row r="109" spans="1:4" ht="15">
      <c r="A109" s="65" t="s">
        <v>809</v>
      </c>
      <c r="B109" s="69" t="s">
        <v>123</v>
      </c>
      <c r="C109" s="67">
        <v>75</v>
      </c>
      <c r="D109" s="68">
        <v>75</v>
      </c>
    </row>
    <row r="110" spans="1:4" ht="15">
      <c r="A110" s="65" t="s">
        <v>810</v>
      </c>
      <c r="B110" s="69" t="s">
        <v>187</v>
      </c>
      <c r="C110" s="67">
        <v>75</v>
      </c>
      <c r="D110" s="68">
        <v>75</v>
      </c>
    </row>
    <row r="111" spans="1:4" ht="15">
      <c r="A111" s="65" t="s">
        <v>811</v>
      </c>
      <c r="B111" s="69" t="s">
        <v>189</v>
      </c>
      <c r="C111" s="67">
        <v>75</v>
      </c>
      <c r="D111" s="68">
        <v>75</v>
      </c>
    </row>
    <row r="112" spans="1:4" ht="15">
      <c r="A112" s="65" t="s">
        <v>812</v>
      </c>
      <c r="B112" s="69" t="s">
        <v>181</v>
      </c>
      <c r="C112" s="67">
        <v>75</v>
      </c>
      <c r="D112" s="68">
        <v>75</v>
      </c>
    </row>
    <row r="113" spans="1:4" ht="15">
      <c r="A113" s="65" t="s">
        <v>813</v>
      </c>
      <c r="B113" s="69" t="s">
        <v>581</v>
      </c>
      <c r="C113" s="67">
        <v>75</v>
      </c>
      <c r="D113" s="68">
        <v>75</v>
      </c>
    </row>
    <row r="114" spans="1:4" ht="15">
      <c r="A114" s="65" t="s">
        <v>814</v>
      </c>
      <c r="B114" s="69" t="s">
        <v>437</v>
      </c>
      <c r="C114" s="67">
        <v>75</v>
      </c>
      <c r="D114" s="68">
        <v>75</v>
      </c>
    </row>
    <row r="115" spans="1:4" ht="15">
      <c r="A115" s="65" t="s">
        <v>815</v>
      </c>
      <c r="B115" s="69" t="s">
        <v>43</v>
      </c>
      <c r="C115" s="67">
        <v>75</v>
      </c>
      <c r="D115" s="68">
        <v>75</v>
      </c>
    </row>
    <row r="116" spans="1:4" ht="15">
      <c r="A116" s="65" t="s">
        <v>816</v>
      </c>
      <c r="B116" s="69" t="s">
        <v>595</v>
      </c>
      <c r="C116" s="67">
        <v>75</v>
      </c>
      <c r="D116" s="68">
        <v>75</v>
      </c>
    </row>
    <row r="117" spans="1:4" ht="15">
      <c r="A117" s="65" t="s">
        <v>817</v>
      </c>
      <c r="B117" s="69" t="s">
        <v>601</v>
      </c>
      <c r="C117" s="67">
        <v>75</v>
      </c>
      <c r="D117" s="68">
        <v>75</v>
      </c>
    </row>
    <row r="118" spans="1:4" ht="15">
      <c r="A118" s="65" t="s">
        <v>818</v>
      </c>
      <c r="B118" s="69" t="s">
        <v>289</v>
      </c>
      <c r="C118" s="67">
        <v>75</v>
      </c>
      <c r="D118" s="68">
        <v>75</v>
      </c>
    </row>
    <row r="119" spans="1:4" ht="15">
      <c r="A119" s="65" t="s">
        <v>819</v>
      </c>
      <c r="B119" s="69" t="s">
        <v>995</v>
      </c>
      <c r="C119" s="67">
        <v>75</v>
      </c>
      <c r="D119" s="68">
        <v>75</v>
      </c>
    </row>
    <row r="120" spans="1:4" ht="15">
      <c r="A120" s="65" t="s">
        <v>820</v>
      </c>
      <c r="B120" s="69" t="s">
        <v>597</v>
      </c>
      <c r="C120" s="67">
        <v>75</v>
      </c>
      <c r="D120" s="68">
        <v>75</v>
      </c>
    </row>
    <row r="121" spans="1:4" ht="15">
      <c r="A121" s="65" t="s">
        <v>821</v>
      </c>
      <c r="B121" s="69" t="s">
        <v>621</v>
      </c>
      <c r="C121" s="67">
        <v>75</v>
      </c>
      <c r="D121" s="68">
        <v>75</v>
      </c>
    </row>
    <row r="122" spans="1:4" ht="15">
      <c r="A122" s="65" t="s">
        <v>822</v>
      </c>
      <c r="B122" s="69" t="s">
        <v>637</v>
      </c>
      <c r="C122" s="67">
        <v>75</v>
      </c>
      <c r="D122" s="68">
        <v>75</v>
      </c>
    </row>
    <row r="123" spans="1:4" ht="15">
      <c r="A123" s="65" t="s">
        <v>823</v>
      </c>
      <c r="B123" s="69" t="s">
        <v>629</v>
      </c>
      <c r="C123" s="67">
        <v>75</v>
      </c>
      <c r="D123" s="68">
        <v>75</v>
      </c>
    </row>
    <row r="124" spans="1:4" ht="15">
      <c r="A124" s="65" t="s">
        <v>824</v>
      </c>
      <c r="B124" s="69" t="s">
        <v>950</v>
      </c>
      <c r="C124" s="67">
        <v>75</v>
      </c>
      <c r="D124" s="68">
        <v>75</v>
      </c>
    </row>
    <row r="125" spans="1:4" ht="15">
      <c r="A125" s="65" t="s">
        <v>825</v>
      </c>
      <c r="B125" s="69" t="s">
        <v>627</v>
      </c>
      <c r="C125" s="67">
        <v>75</v>
      </c>
      <c r="D125" s="68">
        <v>75</v>
      </c>
    </row>
    <row r="126" spans="1:4" ht="15">
      <c r="A126" s="65" t="s">
        <v>826</v>
      </c>
      <c r="B126" s="69" t="s">
        <v>965</v>
      </c>
      <c r="C126" s="67">
        <v>75</v>
      </c>
      <c r="D126" s="68">
        <v>75</v>
      </c>
    </row>
    <row r="127" spans="1:4" ht="15">
      <c r="A127" s="65" t="s">
        <v>827</v>
      </c>
      <c r="B127" s="69" t="s">
        <v>645</v>
      </c>
      <c r="C127" s="67">
        <v>75</v>
      </c>
      <c r="D127" s="68">
        <v>75</v>
      </c>
    </row>
    <row r="128" spans="1:4" ht="15">
      <c r="A128" s="65" t="s">
        <v>828</v>
      </c>
      <c r="B128" s="69" t="s">
        <v>998</v>
      </c>
      <c r="C128" s="67">
        <v>75</v>
      </c>
      <c r="D128" s="68">
        <v>75</v>
      </c>
    </row>
    <row r="129" spans="1:4" ht="15">
      <c r="A129" s="65" t="s">
        <v>829</v>
      </c>
      <c r="B129" s="69" t="s">
        <v>997</v>
      </c>
      <c r="C129" s="67">
        <v>75</v>
      </c>
      <c r="D129" s="68">
        <v>75</v>
      </c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11"/>
      <c r="B1" s="111"/>
      <c r="C1" s="111"/>
      <c r="D1" s="111"/>
    </row>
    <row r="2" spans="1:4" ht="50.1" customHeight="1" thickBot="1">
      <c r="A2" s="102" t="str">
        <f>"MARGIN INTERVALS EFFECTIVE ON "&amp;'OPTIONS - MARGIN INTERVALS'!A1</f>
        <v>MARGIN INTERVALS EFFECTIVE ON FEBRUARY 7, 2023</v>
      </c>
      <c r="B2" s="103"/>
      <c r="C2" s="103"/>
      <c r="D2" s="103"/>
    </row>
    <row r="3" spans="1:4" ht="15" customHeight="1">
      <c r="A3" s="112" t="s">
        <v>17</v>
      </c>
      <c r="B3" s="112" t="s">
        <v>12</v>
      </c>
      <c r="C3" s="112" t="s">
        <v>13</v>
      </c>
      <c r="D3" s="112" t="s">
        <v>14</v>
      </c>
    </row>
    <row r="4" spans="1:4" ht="15.75" thickBot="1">
      <c r="A4" s="113"/>
      <c r="B4" s="113"/>
      <c r="C4" s="113"/>
      <c r="D4" s="113"/>
    </row>
    <row r="5" spans="1:4" ht="15">
      <c r="A5" s="48" t="s">
        <v>675</v>
      </c>
      <c r="B5" s="49" t="s">
        <v>676</v>
      </c>
      <c r="C5" s="39">
        <v>0.0031038823090230967</v>
      </c>
      <c r="D5" s="50">
        <v>0.0031185137450970867</v>
      </c>
    </row>
    <row r="6" spans="1:4" ht="15">
      <c r="A6" s="48" t="s">
        <v>677</v>
      </c>
      <c r="B6" s="49" t="s">
        <v>676</v>
      </c>
      <c r="C6" s="39">
        <v>0.004371036465133171</v>
      </c>
      <c r="D6" s="50">
        <v>0.0044639407004251185</v>
      </c>
    </row>
    <row r="7" spans="1:4" ht="15">
      <c r="A7" s="48" t="s">
        <v>678</v>
      </c>
      <c r="B7" s="49" t="s">
        <v>676</v>
      </c>
      <c r="C7" s="39">
        <v>0.005204694548086368</v>
      </c>
      <c r="D7" s="50">
        <v>0.005248090767281107</v>
      </c>
    </row>
    <row r="8" spans="1:4" ht="15">
      <c r="A8" s="48" t="s">
        <v>679</v>
      </c>
      <c r="B8" s="49" t="s">
        <v>676</v>
      </c>
      <c r="C8" s="39">
        <v>0.005087888640414549</v>
      </c>
      <c r="D8" s="50">
        <v>0.0051005146460209455</v>
      </c>
    </row>
    <row r="9" spans="1:4" ht="15">
      <c r="A9" s="48" t="s">
        <v>680</v>
      </c>
      <c r="B9" s="49" t="s">
        <v>681</v>
      </c>
      <c r="C9" s="39">
        <v>0.025244660884297904</v>
      </c>
      <c r="D9" s="50">
        <v>0.025353058412631187</v>
      </c>
    </row>
    <row r="10" spans="1:4" ht="15">
      <c r="A10" s="48" t="s">
        <v>682</v>
      </c>
      <c r="B10" s="49" t="s">
        <v>683</v>
      </c>
      <c r="C10" s="39">
        <v>0.016240796086953776</v>
      </c>
      <c r="D10" s="50">
        <v>0.01635200770446689</v>
      </c>
    </row>
    <row r="11" spans="1:4" ht="15">
      <c r="A11" s="48" t="s">
        <v>684</v>
      </c>
      <c r="B11" s="49" t="s">
        <v>685</v>
      </c>
      <c r="C11" s="39">
        <v>0.006968422699364998</v>
      </c>
      <c r="D11" s="50">
        <v>0.007038163908304137</v>
      </c>
    </row>
    <row r="12" spans="1:4" ht="15">
      <c r="A12" s="48" t="s">
        <v>686</v>
      </c>
      <c r="B12" s="49" t="s">
        <v>687</v>
      </c>
      <c r="C12" s="39">
        <v>0.009373150880766354</v>
      </c>
      <c r="D12" s="50">
        <v>0.009326167362010994</v>
      </c>
    </row>
    <row r="13" spans="1:4" ht="15">
      <c r="A13" s="48" t="s">
        <v>688</v>
      </c>
      <c r="B13" s="49" t="s">
        <v>689</v>
      </c>
      <c r="C13" s="39">
        <v>0.0021210926666720953</v>
      </c>
      <c r="D13" s="50">
        <v>0.0021122330381325902</v>
      </c>
    </row>
    <row r="14" spans="1:4" ht="15">
      <c r="A14" s="63" t="s">
        <v>690</v>
      </c>
      <c r="B14" s="49" t="s">
        <v>689</v>
      </c>
      <c r="C14" s="39">
        <v>0.0036896844518835023</v>
      </c>
      <c r="D14" s="50">
        <v>0.003735565597344786</v>
      </c>
    </row>
    <row r="15" spans="1:4" ht="15">
      <c r="A15" s="48" t="s">
        <v>691</v>
      </c>
      <c r="B15" s="49" t="s">
        <v>689</v>
      </c>
      <c r="C15" s="39">
        <v>0.005102050589277975</v>
      </c>
      <c r="D15" s="50">
        <v>0.005156511803632885</v>
      </c>
    </row>
    <row r="16" spans="1:4" ht="15">
      <c r="A16" s="48" t="s">
        <v>692</v>
      </c>
      <c r="B16" s="49" t="s">
        <v>689</v>
      </c>
      <c r="C16" s="39">
        <v>0.0051149563863131554</v>
      </c>
      <c r="D16" s="50">
        <v>0.005150335052383877</v>
      </c>
    </row>
    <row r="17" spans="1:4" ht="15">
      <c r="A17" s="63" t="s">
        <v>693</v>
      </c>
      <c r="B17" s="49" t="s">
        <v>694</v>
      </c>
      <c r="C17" s="39">
        <v>0.055380897810595284</v>
      </c>
      <c r="D17" s="50">
        <v>0.05544283235178349</v>
      </c>
    </row>
    <row r="18" spans="1:4" ht="15">
      <c r="A18" s="63" t="s">
        <v>695</v>
      </c>
      <c r="B18" s="49" t="s">
        <v>696</v>
      </c>
      <c r="C18" s="39">
        <v>0.05830018905136444</v>
      </c>
      <c r="D18" s="50">
        <v>0.05808914228010804</v>
      </c>
    </row>
    <row r="19" spans="1:4" ht="15">
      <c r="A19" s="63" t="s">
        <v>697</v>
      </c>
      <c r="B19" s="49" t="s">
        <v>698</v>
      </c>
      <c r="C19" s="39">
        <v>0.05710165566000073</v>
      </c>
      <c r="D19" s="50">
        <v>0.05688127159980556</v>
      </c>
    </row>
    <row r="20" spans="1:4" ht="15">
      <c r="A20" s="63" t="s">
        <v>699</v>
      </c>
      <c r="B20" s="49" t="s">
        <v>700</v>
      </c>
      <c r="C20" s="39">
        <v>0.024832818168111316</v>
      </c>
      <c r="D20" s="50">
        <v>0.02500296626076328</v>
      </c>
    </row>
    <row r="21" spans="1:4" ht="15">
      <c r="A21" s="63" t="s">
        <v>701</v>
      </c>
      <c r="B21" s="53" t="s">
        <v>700</v>
      </c>
      <c r="C21" s="39">
        <v>0.03440732939663343</v>
      </c>
      <c r="D21" s="50">
        <v>0.03440153209064304</v>
      </c>
    </row>
    <row r="22" spans="1:4" ht="15">
      <c r="A22" s="63" t="s">
        <v>702</v>
      </c>
      <c r="B22" s="53" t="s">
        <v>700</v>
      </c>
      <c r="C22" s="39">
        <v>0.04456125012006641</v>
      </c>
      <c r="D22" s="50">
        <v>0.04454806368536179</v>
      </c>
    </row>
    <row r="23" spans="1:4" ht="15">
      <c r="A23" s="63" t="s">
        <v>703</v>
      </c>
      <c r="B23" s="53" t="s">
        <v>704</v>
      </c>
      <c r="C23" s="39">
        <v>0.05666122120111039</v>
      </c>
      <c r="D23" s="50">
        <v>0.05646401088673109</v>
      </c>
    </row>
    <row r="24" spans="1:4" ht="15">
      <c r="A24" s="63" t="s">
        <v>705</v>
      </c>
      <c r="B24" s="53" t="s">
        <v>706</v>
      </c>
      <c r="C24" s="39">
        <v>0.12527654835463264</v>
      </c>
      <c r="D24" s="50">
        <v>0.12583244866518237</v>
      </c>
    </row>
    <row r="25" spans="1:4" ht="15">
      <c r="A25" s="63" t="s">
        <v>707</v>
      </c>
      <c r="B25" s="53" t="s">
        <v>708</v>
      </c>
      <c r="C25" s="39">
        <v>0.06064356921231748</v>
      </c>
      <c r="D25" s="50">
        <v>0.060495360912239456</v>
      </c>
    </row>
    <row r="26" spans="1:4" ht="15">
      <c r="A26" s="63" t="s">
        <v>709</v>
      </c>
      <c r="B26" s="53" t="s">
        <v>710</v>
      </c>
      <c r="C26" s="39">
        <v>0.09071026572115963</v>
      </c>
      <c r="D26" s="50">
        <v>0.09044586082651154</v>
      </c>
    </row>
    <row r="27" spans="1:4" ht="15">
      <c r="A27" s="63" t="s">
        <v>711</v>
      </c>
      <c r="B27" s="53" t="s">
        <v>712</v>
      </c>
      <c r="C27" s="39">
        <v>0.05830525545815293</v>
      </c>
      <c r="D27" s="50">
        <v>0.05810347711181629</v>
      </c>
    </row>
    <row r="28" spans="1:4" ht="15">
      <c r="A28" s="63" t="s">
        <v>713</v>
      </c>
      <c r="B28" s="53" t="s">
        <v>714</v>
      </c>
      <c r="C28" s="39">
        <v>0.06030525914795051</v>
      </c>
      <c r="D28" s="50">
        <v>0.06015369861778236</v>
      </c>
    </row>
    <row r="29" spans="1:4" ht="15">
      <c r="A29" s="63" t="s">
        <v>715</v>
      </c>
      <c r="B29" s="53" t="s">
        <v>716</v>
      </c>
      <c r="C29" s="39">
        <v>0.08640487028923607</v>
      </c>
      <c r="D29" s="50">
        <v>0.08603971887466853</v>
      </c>
    </row>
    <row r="30" spans="1:4" ht="15">
      <c r="A30" s="63" t="s">
        <v>717</v>
      </c>
      <c r="B30" s="53" t="s">
        <v>718</v>
      </c>
      <c r="C30" s="39">
        <v>0.06161540038341355</v>
      </c>
      <c r="D30" s="50">
        <v>0.06153214445828237</v>
      </c>
    </row>
    <row r="31" spans="1:4" ht="15">
      <c r="A31" s="63" t="s">
        <v>719</v>
      </c>
      <c r="B31" s="53" t="s">
        <v>720</v>
      </c>
      <c r="C31" s="39">
        <v>0.05830525545815293</v>
      </c>
      <c r="D31" s="50">
        <v>0.05810347711181629</v>
      </c>
    </row>
    <row r="32" spans="1:4" ht="15">
      <c r="A32" s="63" t="s">
        <v>721</v>
      </c>
      <c r="B32" s="53" t="s">
        <v>722</v>
      </c>
      <c r="C32" s="39">
        <v>0.06936179503617065</v>
      </c>
      <c r="D32" s="50">
        <v>0.06927758950150834</v>
      </c>
    </row>
    <row r="33" spans="1:4" ht="15">
      <c r="A33" s="63" t="s">
        <v>723</v>
      </c>
      <c r="B33" s="53" t="s">
        <v>724</v>
      </c>
      <c r="C33" s="39">
        <v>0.0559572018096128</v>
      </c>
      <c r="D33" s="50">
        <v>0.055758257750804306</v>
      </c>
    </row>
    <row r="34" spans="1:4" ht="15">
      <c r="A34" s="63" t="s">
        <v>725</v>
      </c>
      <c r="B34" s="53" t="s">
        <v>726</v>
      </c>
      <c r="C34" s="39">
        <v>0.04856714992465104</v>
      </c>
      <c r="D34" s="50">
        <v>0.04846316684989738</v>
      </c>
    </row>
    <row r="35" spans="1:4" ht="15">
      <c r="A35" s="63" t="s">
        <v>727</v>
      </c>
      <c r="B35" s="53" t="s">
        <v>728</v>
      </c>
      <c r="C35" s="39">
        <v>0.05386080616686961</v>
      </c>
      <c r="D35" s="50">
        <v>0.05373657522932872</v>
      </c>
    </row>
    <row r="36" spans="1:4" ht="15">
      <c r="A36" s="63" t="s">
        <v>729</v>
      </c>
      <c r="B36" s="53" t="s">
        <v>730</v>
      </c>
      <c r="C36" s="39">
        <v>0.06703688963525577</v>
      </c>
      <c r="D36" s="50">
        <v>0.06688926193374392</v>
      </c>
    </row>
    <row r="37" spans="1:4" ht="15">
      <c r="A37" s="63" t="s">
        <v>731</v>
      </c>
      <c r="B37" s="53" t="s">
        <v>732</v>
      </c>
      <c r="C37" s="39">
        <v>0.11561979080198892</v>
      </c>
      <c r="D37" s="50">
        <v>0.11525497060298348</v>
      </c>
    </row>
    <row r="38" spans="1:4" ht="15">
      <c r="A38" s="63"/>
      <c r="B38" s="53"/>
      <c r="C38" s="39"/>
      <c r="D38" s="50"/>
    </row>
    <row r="39" spans="1:4" ht="15">
      <c r="A39" s="63"/>
      <c r="B39" s="53"/>
      <c r="C39" s="39"/>
      <c r="D39" s="50"/>
    </row>
    <row r="40" spans="1:4" ht="15">
      <c r="A40" s="63"/>
      <c r="B40" s="53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6"/>
      <c r="B1" s="176"/>
      <c r="C1" s="176"/>
    </row>
    <row r="2" spans="1:3" ht="50.1" customHeight="1" thickBot="1">
      <c r="A2" s="177" t="str">
        <f>"IMPUTATIONS POUR POSITION MIXTE INTER-MARCHANDISE EN VIGUEUR LE "&amp;'OPTIONS - INTERVALLES DE MARGE'!A1</f>
        <v>IMPUTATIONS POUR POSITION MIXTE INTER-MARCHANDISE EN VIGUEUR LE 7 FEVRIER 2023</v>
      </c>
      <c r="B2" s="178"/>
      <c r="C2" s="179"/>
    </row>
    <row r="3" spans="1:3" ht="15">
      <c r="A3" s="180" t="s">
        <v>32</v>
      </c>
      <c r="B3" s="182" t="s">
        <v>33</v>
      </c>
      <c r="C3" s="184" t="s">
        <v>34</v>
      </c>
    </row>
    <row r="4" spans="1:3" ht="15.75" thickBot="1">
      <c r="A4" s="181"/>
      <c r="B4" s="183"/>
      <c r="C4" s="185"/>
    </row>
    <row r="5" spans="1:3" ht="15">
      <c r="A5" s="84" t="s">
        <v>929</v>
      </c>
      <c r="B5" s="76">
        <v>0.19</v>
      </c>
      <c r="C5" s="77">
        <v>0.18</v>
      </c>
    </row>
    <row r="6" spans="1:3" ht="15">
      <c r="A6" s="84" t="s">
        <v>930</v>
      </c>
      <c r="B6" s="76">
        <v>0.9</v>
      </c>
      <c r="C6" s="77">
        <v>0.9</v>
      </c>
    </row>
    <row r="7" spans="1:3" ht="15">
      <c r="A7" s="84" t="s">
        <v>931</v>
      </c>
      <c r="B7" s="76">
        <v>1</v>
      </c>
      <c r="C7" s="77">
        <v>1</v>
      </c>
    </row>
    <row r="8" spans="1:3" ht="15">
      <c r="A8" s="84" t="s">
        <v>932</v>
      </c>
      <c r="B8" s="76">
        <v>0.9</v>
      </c>
      <c r="C8" s="77">
        <v>0.9</v>
      </c>
    </row>
    <row r="9" spans="1:3" ht="15">
      <c r="A9" s="84" t="s">
        <v>933</v>
      </c>
      <c r="B9" s="76">
        <v>0.9</v>
      </c>
      <c r="C9" s="77">
        <v>0.9</v>
      </c>
    </row>
    <row r="10" spans="1:3" ht="15">
      <c r="A10" s="84" t="s">
        <v>934</v>
      </c>
      <c r="B10" s="76">
        <v>0</v>
      </c>
      <c r="C10" s="77">
        <v>0</v>
      </c>
    </row>
    <row r="11" spans="1:3" ht="15">
      <c r="A11" s="84" t="s">
        <v>935</v>
      </c>
      <c r="B11" s="76">
        <v>0</v>
      </c>
      <c r="C11" s="77">
        <v>0</v>
      </c>
    </row>
    <row r="12" spans="1:3" ht="15">
      <c r="A12" s="84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4"/>
      <c r="B1" s="115"/>
      <c r="C1" s="115"/>
      <c r="D1" s="115"/>
    </row>
    <row r="2" spans="1:4" ht="50.1" customHeight="1" thickBot="1">
      <c r="A2" s="102" t="str">
        <f>"MARGIN INTERVALS EFFECTIVE ON "&amp;'OPTIONS - MARGIN INTERVALS'!A1</f>
        <v>MARGIN INTERVALS EFFECTIVE ON FEBRUARY 7, 2023</v>
      </c>
      <c r="B2" s="103"/>
      <c r="C2" s="103"/>
      <c r="D2" s="103"/>
    </row>
    <row r="3" spans="1:4" ht="15" customHeight="1">
      <c r="A3" s="116" t="s">
        <v>17</v>
      </c>
      <c r="B3" s="118" t="s">
        <v>12</v>
      </c>
      <c r="C3" s="120" t="s">
        <v>13</v>
      </c>
      <c r="D3" s="122" t="s">
        <v>14</v>
      </c>
    </row>
    <row r="4" spans="1:4" ht="15.75" thickBot="1">
      <c r="A4" s="117"/>
      <c r="B4" s="119"/>
      <c r="C4" s="121"/>
      <c r="D4" s="123"/>
    </row>
    <row r="5" spans="1:4" ht="15">
      <c r="A5" s="37" t="s">
        <v>733</v>
      </c>
      <c r="B5" s="38" t="s">
        <v>67</v>
      </c>
      <c r="C5" s="64">
        <v>0.13199399124173422</v>
      </c>
      <c r="D5" s="40">
        <v>0.13167402153302943</v>
      </c>
    </row>
    <row r="6" spans="1:4" ht="15">
      <c r="A6" s="48" t="s">
        <v>734</v>
      </c>
      <c r="B6" s="49" t="s">
        <v>53</v>
      </c>
      <c r="C6" s="39">
        <v>0.14651723275255532</v>
      </c>
      <c r="D6" s="45">
        <v>0.14727097751902396</v>
      </c>
    </row>
    <row r="7" spans="1:4" ht="15">
      <c r="A7" s="48" t="s">
        <v>735</v>
      </c>
      <c r="B7" s="49" t="s">
        <v>61</v>
      </c>
      <c r="C7" s="39">
        <v>0.08001730891216112</v>
      </c>
      <c r="D7" s="50">
        <v>0.07966316528593798</v>
      </c>
    </row>
    <row r="8" spans="1:4" ht="15">
      <c r="A8" s="48" t="s">
        <v>736</v>
      </c>
      <c r="B8" s="49" t="s">
        <v>69</v>
      </c>
      <c r="C8" s="39">
        <v>0.13118836333473782</v>
      </c>
      <c r="D8" s="50">
        <v>0.1307830028937505</v>
      </c>
    </row>
    <row r="9" spans="1:4" ht="15">
      <c r="A9" s="48" t="s">
        <v>737</v>
      </c>
      <c r="B9" s="49" t="s">
        <v>41</v>
      </c>
      <c r="C9" s="39">
        <v>0.13277809523871323</v>
      </c>
      <c r="D9" s="45">
        <v>0.13404721400491185</v>
      </c>
    </row>
    <row r="10" spans="1:4" ht="15">
      <c r="A10" s="48" t="s">
        <v>738</v>
      </c>
      <c r="B10" s="49" t="s">
        <v>89</v>
      </c>
      <c r="C10" s="39">
        <v>0.06507772826247557</v>
      </c>
      <c r="D10" s="50">
        <v>0.06497068958786742</v>
      </c>
    </row>
    <row r="11" spans="1:4" ht="15">
      <c r="A11" s="48" t="s">
        <v>739</v>
      </c>
      <c r="B11" s="49" t="s">
        <v>113</v>
      </c>
      <c r="C11" s="39">
        <v>0.09722936284940992</v>
      </c>
      <c r="D11" s="45">
        <v>0.09691725877316192</v>
      </c>
    </row>
    <row r="12" spans="1:4" ht="15">
      <c r="A12" s="48" t="s">
        <v>740</v>
      </c>
      <c r="B12" s="49" t="s">
        <v>111</v>
      </c>
      <c r="C12" s="39">
        <v>0.07403588085569882</v>
      </c>
      <c r="D12" s="50">
        <v>0.07395590220393772</v>
      </c>
    </row>
    <row r="13" spans="1:4" ht="15">
      <c r="A13" s="48" t="s">
        <v>741</v>
      </c>
      <c r="B13" s="49" t="s">
        <v>163</v>
      </c>
      <c r="C13" s="39">
        <v>0.08150534984655566</v>
      </c>
      <c r="D13" s="45">
        <v>0.0813052037929827</v>
      </c>
    </row>
    <row r="14" spans="1:4" ht="15">
      <c r="A14" s="48" t="s">
        <v>742</v>
      </c>
      <c r="B14" s="49" t="s">
        <v>171</v>
      </c>
      <c r="C14" s="39">
        <v>0.14427936403218744</v>
      </c>
      <c r="D14" s="50">
        <v>0.14371415700405596</v>
      </c>
    </row>
    <row r="15" spans="1:4" ht="15">
      <c r="A15" s="48" t="s">
        <v>743</v>
      </c>
      <c r="B15" s="49" t="s">
        <v>509</v>
      </c>
      <c r="C15" s="39">
        <v>0.1058907538601281</v>
      </c>
      <c r="D15" s="45">
        <v>0.10552340428688262</v>
      </c>
    </row>
    <row r="16" spans="1:4" ht="15">
      <c r="A16" s="48" t="s">
        <v>744</v>
      </c>
      <c r="B16" s="49" t="s">
        <v>167</v>
      </c>
      <c r="C16" s="39">
        <v>0.06222208055868697</v>
      </c>
      <c r="D16" s="50">
        <v>0.06213361266620589</v>
      </c>
    </row>
    <row r="17" spans="1:4" ht="15">
      <c r="A17" s="48" t="s">
        <v>745</v>
      </c>
      <c r="B17" s="49" t="s">
        <v>165</v>
      </c>
      <c r="C17" s="39">
        <v>0.12894743173780976</v>
      </c>
      <c r="D17" s="45">
        <v>0.12860511203570213</v>
      </c>
    </row>
    <row r="18" spans="1:4" ht="15">
      <c r="A18" s="48" t="s">
        <v>746</v>
      </c>
      <c r="B18" s="49" t="s">
        <v>183</v>
      </c>
      <c r="C18" s="39">
        <v>0.08094242240677896</v>
      </c>
      <c r="D18" s="50">
        <v>0.08067357618149963</v>
      </c>
    </row>
    <row r="19" spans="1:4" ht="15">
      <c r="A19" s="48" t="s">
        <v>747</v>
      </c>
      <c r="B19" s="49" t="s">
        <v>155</v>
      </c>
      <c r="C19" s="39">
        <v>0.10845864288626811</v>
      </c>
      <c r="D19" s="45">
        <v>0.10845422484987788</v>
      </c>
    </row>
    <row r="20" spans="1:4" ht="15">
      <c r="A20" s="48" t="s">
        <v>748</v>
      </c>
      <c r="B20" s="49" t="s">
        <v>205</v>
      </c>
      <c r="C20" s="39">
        <v>0.07094444915534737</v>
      </c>
      <c r="D20" s="50">
        <v>0.07069975878468895</v>
      </c>
    </row>
    <row r="21" spans="1:4" ht="15">
      <c r="A21" s="48" t="s">
        <v>749</v>
      </c>
      <c r="B21" s="49" t="s">
        <v>233</v>
      </c>
      <c r="C21" s="39">
        <v>0.060026693360867474</v>
      </c>
      <c r="D21" s="45">
        <v>0.06002962962819488</v>
      </c>
    </row>
    <row r="22" spans="1:4" ht="15">
      <c r="A22" s="48" t="s">
        <v>750</v>
      </c>
      <c r="B22" s="49" t="s">
        <v>625</v>
      </c>
      <c r="C22" s="39">
        <v>0.11368179766767726</v>
      </c>
      <c r="D22" s="50">
        <v>0.11333367465560512</v>
      </c>
    </row>
    <row r="23" spans="1:4" ht="15">
      <c r="A23" s="48" t="s">
        <v>751</v>
      </c>
      <c r="B23" s="49" t="s">
        <v>231</v>
      </c>
      <c r="C23" s="39">
        <v>0.06533592118223289</v>
      </c>
      <c r="D23" s="45">
        <v>0.06534170312878497</v>
      </c>
    </row>
    <row r="24" spans="1:4" ht="15">
      <c r="A24" s="48" t="s">
        <v>752</v>
      </c>
      <c r="B24" s="49" t="s">
        <v>243</v>
      </c>
      <c r="C24" s="39">
        <v>0.30570966486620543</v>
      </c>
      <c r="D24" s="50">
        <v>0.30564618413314665</v>
      </c>
    </row>
    <row r="25" spans="1:4" ht="15">
      <c r="A25" s="48" t="s">
        <v>753</v>
      </c>
      <c r="B25" s="49" t="s">
        <v>245</v>
      </c>
      <c r="C25" s="39">
        <v>0.30673508021593393</v>
      </c>
      <c r="D25" s="45">
        <v>0.30667387493020404</v>
      </c>
    </row>
    <row r="26" spans="1:4" ht="15">
      <c r="A26" s="48" t="s">
        <v>754</v>
      </c>
      <c r="B26" s="49" t="s">
        <v>213</v>
      </c>
      <c r="C26" s="39">
        <v>0.22930742035195018</v>
      </c>
      <c r="D26" s="50">
        <v>0.22926259970028093</v>
      </c>
    </row>
    <row r="27" spans="1:4" ht="15">
      <c r="A27" s="48" t="s">
        <v>755</v>
      </c>
      <c r="B27" s="49" t="s">
        <v>365</v>
      </c>
      <c r="C27" s="39">
        <v>0.12192560076160867</v>
      </c>
      <c r="D27" s="45">
        <v>0.1215400980452675</v>
      </c>
    </row>
    <row r="28" spans="1:4" ht="15">
      <c r="A28" s="48" t="s">
        <v>756</v>
      </c>
      <c r="B28" s="49" t="s">
        <v>267</v>
      </c>
      <c r="C28" s="39">
        <v>0.057397718105043787</v>
      </c>
      <c r="D28" s="50">
        <v>0.057346787922103314</v>
      </c>
    </row>
    <row r="29" spans="1:4" ht="15">
      <c r="A29" s="48" t="s">
        <v>757</v>
      </c>
      <c r="B29" s="49" t="s">
        <v>259</v>
      </c>
      <c r="C29" s="39">
        <v>0.10328864243426619</v>
      </c>
      <c r="D29" s="45">
        <v>0.10327611439515197</v>
      </c>
    </row>
    <row r="30" spans="1:4" ht="15">
      <c r="A30" s="48" t="s">
        <v>758</v>
      </c>
      <c r="B30" s="49" t="s">
        <v>277</v>
      </c>
      <c r="C30" s="39">
        <v>0.06546862986405802</v>
      </c>
      <c r="D30" s="50">
        <v>0.06645727603269626</v>
      </c>
    </row>
    <row r="31" spans="1:4" ht="15">
      <c r="A31" s="48" t="s">
        <v>759</v>
      </c>
      <c r="B31" s="49" t="s">
        <v>333</v>
      </c>
      <c r="C31" s="39">
        <v>0.0780216273311495</v>
      </c>
      <c r="D31" s="45">
        <v>0.07776395164270912</v>
      </c>
    </row>
    <row r="32" spans="1:4" ht="15">
      <c r="A32" s="48" t="s">
        <v>760</v>
      </c>
      <c r="B32" s="49" t="s">
        <v>279</v>
      </c>
      <c r="C32" s="39">
        <v>0.13305817599270736</v>
      </c>
      <c r="D32" s="50">
        <v>0.13347250667503047</v>
      </c>
    </row>
    <row r="33" spans="1:4" ht="15">
      <c r="A33" s="48" t="s">
        <v>761</v>
      </c>
      <c r="B33" s="49" t="s">
        <v>291</v>
      </c>
      <c r="C33" s="39">
        <v>0.05523472698001368</v>
      </c>
      <c r="D33" s="45">
        <v>0.05513521523328017</v>
      </c>
    </row>
    <row r="34" spans="1:4" ht="15">
      <c r="A34" s="48" t="s">
        <v>762</v>
      </c>
      <c r="B34" s="49" t="s">
        <v>247</v>
      </c>
      <c r="C34" s="39">
        <v>0.30594265460261016</v>
      </c>
      <c r="D34" s="50">
        <v>0.3058825849641074</v>
      </c>
    </row>
    <row r="35" spans="1:4" ht="15">
      <c r="A35" s="48" t="s">
        <v>763</v>
      </c>
      <c r="B35" s="49" t="s">
        <v>327</v>
      </c>
      <c r="C35" s="39">
        <v>0.09166460908025348</v>
      </c>
      <c r="D35" s="45">
        <v>0.0914119338993185</v>
      </c>
    </row>
    <row r="36" spans="1:4" ht="15">
      <c r="A36" s="48" t="s">
        <v>764</v>
      </c>
      <c r="B36" s="49" t="s">
        <v>631</v>
      </c>
      <c r="C36" s="39">
        <v>0.05565555340894536</v>
      </c>
      <c r="D36" s="50">
        <v>0.05543839365956713</v>
      </c>
    </row>
    <row r="37" spans="1:4" ht="15">
      <c r="A37" s="48" t="s">
        <v>765</v>
      </c>
      <c r="B37" s="49" t="s">
        <v>329</v>
      </c>
      <c r="C37" s="39">
        <v>0.06705518809115557</v>
      </c>
      <c r="D37" s="45">
        <v>0.06687010409065365</v>
      </c>
    </row>
    <row r="38" spans="1:4" ht="15">
      <c r="A38" s="48" t="s">
        <v>766</v>
      </c>
      <c r="B38" s="49" t="s">
        <v>471</v>
      </c>
      <c r="C38" s="39">
        <v>0.06817634649405474</v>
      </c>
      <c r="D38" s="50">
        <v>0.06824626028279472</v>
      </c>
    </row>
    <row r="39" spans="1:4" ht="15">
      <c r="A39" s="48" t="s">
        <v>767</v>
      </c>
      <c r="B39" s="49" t="s">
        <v>635</v>
      </c>
      <c r="C39" s="39">
        <v>0.053759615102243856</v>
      </c>
      <c r="D39" s="45">
        <v>0.05355511006366408</v>
      </c>
    </row>
    <row r="40" spans="1:4" ht="15">
      <c r="A40" s="48" t="s">
        <v>768</v>
      </c>
      <c r="B40" s="49" t="s">
        <v>347</v>
      </c>
      <c r="C40" s="39">
        <v>0.07469944643896553</v>
      </c>
      <c r="D40" s="50">
        <v>0.07470252051909687</v>
      </c>
    </row>
    <row r="41" spans="1:4" ht="15">
      <c r="A41" s="48" t="s">
        <v>769</v>
      </c>
      <c r="B41" s="49" t="s">
        <v>505</v>
      </c>
      <c r="C41" s="39">
        <v>0.07283797190501792</v>
      </c>
      <c r="D41" s="45">
        <v>0.07265436118435965</v>
      </c>
    </row>
    <row r="42" spans="1:4" ht="15">
      <c r="A42" s="48" t="s">
        <v>770</v>
      </c>
      <c r="B42" s="49" t="s">
        <v>357</v>
      </c>
      <c r="C42" s="39">
        <v>0.06460998494059769</v>
      </c>
      <c r="D42" s="50">
        <v>0.0644082914669585</v>
      </c>
    </row>
    <row r="43" spans="1:4" ht="15">
      <c r="A43" s="48" t="s">
        <v>771</v>
      </c>
      <c r="B43" s="49" t="s">
        <v>373</v>
      </c>
      <c r="C43" s="39">
        <v>0.16881152103283104</v>
      </c>
      <c r="D43" s="45">
        <v>0.1682944957009325</v>
      </c>
    </row>
    <row r="44" spans="1:4" ht="15">
      <c r="A44" s="48" t="s">
        <v>772</v>
      </c>
      <c r="B44" s="49" t="s">
        <v>229</v>
      </c>
      <c r="C44" s="39">
        <v>0.06345551256864432</v>
      </c>
      <c r="D44" s="50">
        <v>0.06325469690054453</v>
      </c>
    </row>
    <row r="45" spans="1:4" ht="15">
      <c r="A45" s="48" t="s">
        <v>773</v>
      </c>
      <c r="B45" s="49" t="s">
        <v>385</v>
      </c>
      <c r="C45" s="39">
        <v>0.08873933912609959</v>
      </c>
      <c r="D45" s="45">
        <v>0.08851232273612589</v>
      </c>
    </row>
    <row r="46" spans="1:4" ht="15">
      <c r="A46" s="48" t="s">
        <v>774</v>
      </c>
      <c r="B46" s="49" t="s">
        <v>389</v>
      </c>
      <c r="C46" s="39">
        <v>0.11055728760535435</v>
      </c>
      <c r="D46" s="50">
        <v>0.11016901678503546</v>
      </c>
    </row>
    <row r="47" spans="1:4" ht="15">
      <c r="A47" s="48" t="s">
        <v>775</v>
      </c>
      <c r="B47" s="49" t="s">
        <v>337</v>
      </c>
      <c r="C47" s="39">
        <v>0.11041640697848076</v>
      </c>
      <c r="D47" s="45">
        <v>0.11002971268490994</v>
      </c>
    </row>
    <row r="48" spans="1:4" ht="15">
      <c r="A48" s="48" t="s">
        <v>776</v>
      </c>
      <c r="B48" s="49" t="s">
        <v>393</v>
      </c>
      <c r="C48" s="39">
        <v>0.0585293952785109</v>
      </c>
      <c r="D48" s="50">
        <v>0.058412727555062174</v>
      </c>
    </row>
    <row r="49" spans="1:4" ht="15">
      <c r="A49" s="48" t="s">
        <v>777</v>
      </c>
      <c r="B49" s="49" t="s">
        <v>397</v>
      </c>
      <c r="C49" s="39">
        <v>0.13894164535732617</v>
      </c>
      <c r="D49" s="45">
        <v>0.1418209813834223</v>
      </c>
    </row>
    <row r="50" spans="1:4" ht="15">
      <c r="A50" s="48" t="s">
        <v>778</v>
      </c>
      <c r="B50" s="49" t="s">
        <v>399</v>
      </c>
      <c r="C50" s="39">
        <v>0.0780370463863605</v>
      </c>
      <c r="D50" s="50">
        <v>0.07784203543704035</v>
      </c>
    </row>
    <row r="51" spans="1:4" ht="15">
      <c r="A51" s="48" t="s">
        <v>779</v>
      </c>
      <c r="B51" s="49" t="s">
        <v>269</v>
      </c>
      <c r="C51" s="39">
        <v>0.10028844749034851</v>
      </c>
      <c r="D51" s="45">
        <v>0.10021393890167313</v>
      </c>
    </row>
    <row r="52" spans="1:4" ht="15">
      <c r="A52" s="48" t="s">
        <v>780</v>
      </c>
      <c r="B52" s="49" t="s">
        <v>175</v>
      </c>
      <c r="C52" s="39">
        <v>0.19131543803259693</v>
      </c>
      <c r="D52" s="50">
        <v>0.19128686265130848</v>
      </c>
    </row>
    <row r="53" spans="1:4" ht="15">
      <c r="A53" s="48" t="s">
        <v>781</v>
      </c>
      <c r="B53" s="49" t="s">
        <v>117</v>
      </c>
      <c r="C53" s="39">
        <v>0.06958544868123119</v>
      </c>
      <c r="D53" s="45">
        <v>0.06938395766245951</v>
      </c>
    </row>
    <row r="54" spans="1:4" ht="15">
      <c r="A54" s="48" t="s">
        <v>782</v>
      </c>
      <c r="B54" s="49" t="s">
        <v>413</v>
      </c>
      <c r="C54" s="39">
        <v>0.13707008274293275</v>
      </c>
      <c r="D54" s="50">
        <v>0.13673834424573963</v>
      </c>
    </row>
    <row r="55" spans="1:4" ht="15">
      <c r="A55" s="48" t="s">
        <v>783</v>
      </c>
      <c r="B55" s="49" t="s">
        <v>139</v>
      </c>
      <c r="C55" s="39">
        <v>0.13756292637634543</v>
      </c>
      <c r="D55" s="45">
        <v>0.13717101408868776</v>
      </c>
    </row>
    <row r="56" spans="1:4" ht="15">
      <c r="A56" s="48" t="s">
        <v>784</v>
      </c>
      <c r="B56" s="49" t="s">
        <v>435</v>
      </c>
      <c r="C56" s="39">
        <v>0.09115826212010608</v>
      </c>
      <c r="D56" s="50">
        <v>0.09309151555502743</v>
      </c>
    </row>
    <row r="57" spans="1:4" ht="15">
      <c r="A57" s="48" t="s">
        <v>785</v>
      </c>
      <c r="B57" s="49" t="s">
        <v>559</v>
      </c>
      <c r="C57" s="39">
        <v>0.1385344607180336</v>
      </c>
      <c r="D57" s="45">
        <v>0.13816575984872137</v>
      </c>
    </row>
    <row r="58" spans="1:4" ht="15">
      <c r="A58" s="48" t="s">
        <v>786</v>
      </c>
      <c r="B58" s="49" t="s">
        <v>609</v>
      </c>
      <c r="C58" s="39">
        <v>0.13759240061645195</v>
      </c>
      <c r="D58" s="50">
        <v>0.13735079179956688</v>
      </c>
    </row>
    <row r="59" spans="1:4" ht="15">
      <c r="A59" s="48" t="s">
        <v>787</v>
      </c>
      <c r="B59" s="49" t="s">
        <v>455</v>
      </c>
      <c r="C59" s="39">
        <v>0.08238628850307514</v>
      </c>
      <c r="D59" s="45">
        <v>0.08215606852736614</v>
      </c>
    </row>
    <row r="60" spans="1:4" ht="15">
      <c r="A60" s="48" t="s">
        <v>788</v>
      </c>
      <c r="B60" s="49" t="s">
        <v>453</v>
      </c>
      <c r="C60" s="39">
        <v>0.0751783148382485</v>
      </c>
      <c r="D60" s="50">
        <v>0.07499828804818023</v>
      </c>
    </row>
    <row r="61" spans="1:4" ht="15">
      <c r="A61" s="48" t="s">
        <v>789</v>
      </c>
      <c r="B61" s="49" t="s">
        <v>361</v>
      </c>
      <c r="C61" s="39">
        <v>0.08735880067974403</v>
      </c>
      <c r="D61" s="45">
        <v>0.08708423267595808</v>
      </c>
    </row>
    <row r="62" spans="1:4" ht="15">
      <c r="A62" s="48" t="s">
        <v>790</v>
      </c>
      <c r="B62" s="49" t="s">
        <v>65</v>
      </c>
      <c r="C62" s="39">
        <v>0.14218946087895107</v>
      </c>
      <c r="D62" s="50">
        <v>0.14180769805339039</v>
      </c>
    </row>
    <row r="63" spans="1:4" ht="15">
      <c r="A63" s="48" t="s">
        <v>791</v>
      </c>
      <c r="B63" s="49" t="s">
        <v>467</v>
      </c>
      <c r="C63" s="39">
        <v>0.0715011732317293</v>
      </c>
      <c r="D63" s="45">
        <v>0.07149343096280214</v>
      </c>
    </row>
    <row r="64" spans="1:4" ht="15">
      <c r="A64" s="48" t="s">
        <v>792</v>
      </c>
      <c r="B64" s="49" t="s">
        <v>121</v>
      </c>
      <c r="C64" s="39">
        <v>0.22819725941932634</v>
      </c>
      <c r="D64" s="45">
        <v>0.22815380198200186</v>
      </c>
    </row>
    <row r="65" spans="1:4" ht="15">
      <c r="A65" s="48" t="s">
        <v>793</v>
      </c>
      <c r="B65" s="49" t="s">
        <v>567</v>
      </c>
      <c r="C65" s="39">
        <v>0.07388631884058411</v>
      </c>
      <c r="D65" s="45">
        <v>0.07368225114149457</v>
      </c>
    </row>
    <row r="66" spans="1:4" ht="15">
      <c r="A66" s="48" t="s">
        <v>794</v>
      </c>
      <c r="B66" s="49" t="s">
        <v>101</v>
      </c>
      <c r="C66" s="39">
        <v>0.10932948270316774</v>
      </c>
      <c r="D66" s="45">
        <v>0.10922984060195834</v>
      </c>
    </row>
    <row r="67" spans="1:4" ht="15">
      <c r="A67" s="48" t="s">
        <v>795</v>
      </c>
      <c r="B67" s="49" t="s">
        <v>565</v>
      </c>
      <c r="C67" s="39">
        <v>0.07363266744450359</v>
      </c>
      <c r="D67" s="45">
        <v>0.07347169925801264</v>
      </c>
    </row>
    <row r="68" spans="1:4" ht="15">
      <c r="A68" s="48" t="s">
        <v>796</v>
      </c>
      <c r="B68" s="49" t="s">
        <v>475</v>
      </c>
      <c r="C68" s="39">
        <v>0.08850720831202924</v>
      </c>
      <c r="D68" s="45">
        <v>0.08833525771980864</v>
      </c>
    </row>
    <row r="69" spans="1:4" ht="15">
      <c r="A69" s="48" t="s">
        <v>797</v>
      </c>
      <c r="B69" s="49" t="s">
        <v>483</v>
      </c>
      <c r="C69" s="39">
        <v>0.06824680785798778</v>
      </c>
      <c r="D69" s="45">
        <v>0.06837832958078899</v>
      </c>
    </row>
    <row r="70" spans="1:4" ht="15">
      <c r="A70" s="48" t="s">
        <v>798</v>
      </c>
      <c r="B70" s="49" t="s">
        <v>485</v>
      </c>
      <c r="C70" s="39">
        <v>0.07368845713260591</v>
      </c>
      <c r="D70" s="45">
        <v>0.0734791562899139</v>
      </c>
    </row>
    <row r="71" spans="1:4" ht="15">
      <c r="A71" s="48" t="s">
        <v>799</v>
      </c>
      <c r="B71" s="49" t="s">
        <v>493</v>
      </c>
      <c r="C71" s="39">
        <v>0.23525692338853305</v>
      </c>
      <c r="D71" s="45">
        <v>0.23401942301935352</v>
      </c>
    </row>
    <row r="72" spans="1:4" ht="15">
      <c r="A72" s="48" t="s">
        <v>800</v>
      </c>
      <c r="B72" s="49" t="s">
        <v>503</v>
      </c>
      <c r="C72" s="39">
        <v>0.06638975240060002</v>
      </c>
      <c r="D72" s="45">
        <v>0.06616090814428188</v>
      </c>
    </row>
    <row r="73" spans="1:4" ht="15">
      <c r="A73" s="48" t="s">
        <v>801</v>
      </c>
      <c r="B73" s="49" t="s">
        <v>525</v>
      </c>
      <c r="C73" s="39">
        <v>0.12447835276856273</v>
      </c>
      <c r="D73" s="45">
        <v>0.12406507224642721</v>
      </c>
    </row>
    <row r="74" spans="1:4" ht="15">
      <c r="A74" s="48" t="s">
        <v>802</v>
      </c>
      <c r="B74" s="49" t="s">
        <v>75</v>
      </c>
      <c r="C74" s="39">
        <v>0.07424832549961707</v>
      </c>
      <c r="D74" s="45">
        <v>0.07436084293661809</v>
      </c>
    </row>
    <row r="75" spans="1:4" ht="15">
      <c r="A75" s="48" t="s">
        <v>803</v>
      </c>
      <c r="B75" s="49" t="s">
        <v>537</v>
      </c>
      <c r="C75" s="39">
        <v>0.055006813197585505</v>
      </c>
      <c r="D75" s="45">
        <v>0.054855040411845024</v>
      </c>
    </row>
    <row r="76" spans="1:4" ht="15">
      <c r="A76" s="48" t="s">
        <v>804</v>
      </c>
      <c r="B76" s="49" t="s">
        <v>545</v>
      </c>
      <c r="C76" s="39">
        <v>0.07157782951518979</v>
      </c>
      <c r="D76" s="45">
        <v>0.07141040495615167</v>
      </c>
    </row>
    <row r="77" spans="1:4" ht="15">
      <c r="A77" s="48" t="s">
        <v>805</v>
      </c>
      <c r="B77" s="49" t="s">
        <v>241</v>
      </c>
      <c r="C77" s="39">
        <v>0.30562647576802726</v>
      </c>
      <c r="D77" s="45">
        <v>0.3055636982824137</v>
      </c>
    </row>
    <row r="78" spans="1:4" ht="15">
      <c r="A78" s="48" t="s">
        <v>806</v>
      </c>
      <c r="B78" s="49" t="s">
        <v>549</v>
      </c>
      <c r="C78" s="39">
        <v>0.17838741067154396</v>
      </c>
      <c r="D78" s="45">
        <v>0.17795046564043873</v>
      </c>
    </row>
    <row r="79" spans="1:4" ht="15">
      <c r="A79" s="48" t="s">
        <v>807</v>
      </c>
      <c r="B79" s="49" t="s">
        <v>47</v>
      </c>
      <c r="C79" s="39">
        <v>0.05835296664428721</v>
      </c>
      <c r="D79" s="45">
        <v>0.05818656580908393</v>
      </c>
    </row>
    <row r="80" spans="1:4" ht="15">
      <c r="A80" s="48" t="s">
        <v>808</v>
      </c>
      <c r="B80" s="49" t="s">
        <v>119</v>
      </c>
      <c r="C80" s="39">
        <v>0.22817185064222886</v>
      </c>
      <c r="D80" s="45">
        <v>0.2281284248962517</v>
      </c>
    </row>
    <row r="81" spans="1:4" ht="15">
      <c r="A81" s="48" t="s">
        <v>809</v>
      </c>
      <c r="B81" s="49" t="s">
        <v>123</v>
      </c>
      <c r="C81" s="39">
        <v>0.22857820298240805</v>
      </c>
      <c r="D81" s="45">
        <v>0.22853836763909227</v>
      </c>
    </row>
    <row r="82" spans="1:4" ht="15">
      <c r="A82" s="48" t="s">
        <v>810</v>
      </c>
      <c r="B82" s="49" t="s">
        <v>187</v>
      </c>
      <c r="C82" s="39">
        <v>0.06280390192242766</v>
      </c>
      <c r="D82" s="45">
        <v>0.06266152052497576</v>
      </c>
    </row>
    <row r="83" spans="1:4" ht="15">
      <c r="A83" s="48" t="s">
        <v>811</v>
      </c>
      <c r="B83" s="49" t="s">
        <v>189</v>
      </c>
      <c r="C83" s="39">
        <v>0.16746438399100244</v>
      </c>
      <c r="D83" s="45">
        <v>0.16718607625217335</v>
      </c>
    </row>
    <row r="84" spans="1:4" ht="15">
      <c r="A84" s="48" t="s">
        <v>812</v>
      </c>
      <c r="B84" s="49" t="s">
        <v>181</v>
      </c>
      <c r="C84" s="39">
        <v>0.10340200601200164</v>
      </c>
      <c r="D84" s="45">
        <v>0.10316473529428487</v>
      </c>
    </row>
    <row r="85" spans="1:4" ht="15">
      <c r="A85" s="48" t="s">
        <v>813</v>
      </c>
      <c r="B85" s="49" t="s">
        <v>581</v>
      </c>
      <c r="C85" s="39">
        <v>0.15770103941926342</v>
      </c>
      <c r="D85" s="45">
        <v>0.15699666483130556</v>
      </c>
    </row>
    <row r="86" spans="1:4" ht="15">
      <c r="A86" s="48" t="s">
        <v>814</v>
      </c>
      <c r="B86" s="49" t="s">
        <v>437</v>
      </c>
      <c r="C86" s="39">
        <v>0.19588473909875098</v>
      </c>
      <c r="D86" s="45">
        <v>0.19534569547431213</v>
      </c>
    </row>
    <row r="87" spans="1:4" ht="15">
      <c r="A87" s="48" t="s">
        <v>815</v>
      </c>
      <c r="B87" s="49" t="s">
        <v>43</v>
      </c>
      <c r="C87" s="39">
        <v>0.15491935254775624</v>
      </c>
      <c r="D87" s="45">
        <v>0.15454247998545612</v>
      </c>
    </row>
    <row r="88" spans="1:4" ht="15">
      <c r="A88" s="48" t="s">
        <v>816</v>
      </c>
      <c r="B88" s="49" t="s">
        <v>595</v>
      </c>
      <c r="C88" s="39">
        <v>0.0842594257152594</v>
      </c>
      <c r="D88" s="45">
        <v>0.08413079503270743</v>
      </c>
    </row>
    <row r="89" spans="1:4" ht="15">
      <c r="A89" s="48" t="s">
        <v>817</v>
      </c>
      <c r="B89" s="49" t="s">
        <v>601</v>
      </c>
      <c r="C89" s="39">
        <v>0.303198003424917</v>
      </c>
      <c r="D89" s="45">
        <v>0.30309353739285927</v>
      </c>
    </row>
    <row r="90" spans="1:4" ht="15">
      <c r="A90" s="48" t="s">
        <v>818</v>
      </c>
      <c r="B90" s="49" t="s">
        <v>289</v>
      </c>
      <c r="C90" s="39">
        <v>0.07945027791595072</v>
      </c>
      <c r="D90" s="45">
        <v>0.07925560835503313</v>
      </c>
    </row>
    <row r="91" spans="1:4" ht="15">
      <c r="A91" s="48" t="s">
        <v>819</v>
      </c>
      <c r="B91" s="49" t="s">
        <v>607</v>
      </c>
      <c r="C91" s="39">
        <v>0.06164417743807151</v>
      </c>
      <c r="D91" s="45">
        <v>0.061429853233929445</v>
      </c>
    </row>
    <row r="92" spans="1:4" ht="15">
      <c r="A92" s="48" t="s">
        <v>820</v>
      </c>
      <c r="B92" s="49" t="s">
        <v>597</v>
      </c>
      <c r="C92" s="39">
        <v>0.2268481126855521</v>
      </c>
      <c r="D92" s="45">
        <v>0.2266265474730795</v>
      </c>
    </row>
    <row r="93" spans="1:4" ht="15">
      <c r="A93" s="48" t="s">
        <v>821</v>
      </c>
      <c r="B93" s="49" t="s">
        <v>621</v>
      </c>
      <c r="C93" s="39">
        <v>0.018570162623351347</v>
      </c>
      <c r="D93" s="45">
        <v>0.018553589704203892</v>
      </c>
    </row>
    <row r="94" spans="1:4" ht="15">
      <c r="A94" s="48" t="s">
        <v>822</v>
      </c>
      <c r="B94" s="49" t="s">
        <v>637</v>
      </c>
      <c r="C94" s="39">
        <v>0.06621763331253551</v>
      </c>
      <c r="D94" s="45">
        <v>0.06611929709580072</v>
      </c>
    </row>
    <row r="95" spans="1:4" ht="15">
      <c r="A95" s="48" t="s">
        <v>823</v>
      </c>
      <c r="B95" s="49" t="s">
        <v>629</v>
      </c>
      <c r="C95" s="39">
        <v>0.11637222718712528</v>
      </c>
      <c r="D95" s="45">
        <v>0.1170302197838317</v>
      </c>
    </row>
    <row r="96" spans="1:4" ht="15">
      <c r="A96" s="48" t="s">
        <v>824</v>
      </c>
      <c r="B96" s="49" t="s">
        <v>159</v>
      </c>
      <c r="C96" s="39">
        <v>0.1383533634493006</v>
      </c>
      <c r="D96" s="45">
        <v>0.1377970835136462</v>
      </c>
    </row>
    <row r="97" spans="1:4" ht="15">
      <c r="A97" s="48" t="s">
        <v>825</v>
      </c>
      <c r="B97" s="49" t="s">
        <v>627</v>
      </c>
      <c r="C97" s="39">
        <v>0.05804507038757622</v>
      </c>
      <c r="D97" s="45">
        <v>0.05789928794468244</v>
      </c>
    </row>
    <row r="98" spans="1:4" ht="15">
      <c r="A98" s="48" t="s">
        <v>826</v>
      </c>
      <c r="B98" s="49" t="s">
        <v>325</v>
      </c>
      <c r="C98" s="39">
        <v>0.05725115381461298</v>
      </c>
      <c r="D98" s="45">
        <v>0.0570473918490499</v>
      </c>
    </row>
    <row r="99" spans="1:4" ht="15">
      <c r="A99" s="48" t="s">
        <v>827</v>
      </c>
      <c r="B99" s="49" t="s">
        <v>645</v>
      </c>
      <c r="C99" s="39">
        <v>0.13753185335842846</v>
      </c>
      <c r="D99" s="45">
        <v>0.13802413283302495</v>
      </c>
    </row>
    <row r="100" spans="1:4" ht="15">
      <c r="A100" s="48" t="s">
        <v>828</v>
      </c>
      <c r="B100" s="49" t="s">
        <v>655</v>
      </c>
      <c r="C100" s="39">
        <v>0.060784555133327346</v>
      </c>
      <c r="D100" s="45">
        <v>0.06066514767304728</v>
      </c>
    </row>
    <row r="101" spans="1:4" ht="15">
      <c r="A101" s="48" t="s">
        <v>829</v>
      </c>
      <c r="B101" s="49" t="s">
        <v>651</v>
      </c>
      <c r="C101" s="39">
        <v>0.05818801374523128</v>
      </c>
      <c r="D101" s="45">
        <v>0.0579757733218149</v>
      </c>
    </row>
    <row r="102" spans="1:4" ht="15">
      <c r="A102" s="48"/>
      <c r="B102" s="49"/>
      <c r="C102" s="39"/>
      <c r="D102" s="45"/>
    </row>
    <row r="103" spans="1:4" ht="15">
      <c r="A103" s="48"/>
      <c r="B103" s="49"/>
      <c r="C103" s="39"/>
      <c r="D103" s="45"/>
    </row>
    <row r="104" spans="1:4" ht="15">
      <c r="A104" s="48"/>
      <c r="B104" s="49"/>
      <c r="C104" s="39"/>
      <c r="D104" s="45"/>
    </row>
    <row r="105" spans="1:4" ht="15">
      <c r="A105" s="48"/>
      <c r="B105" s="49"/>
      <c r="C105" s="39"/>
      <c r="D105" s="45"/>
    </row>
    <row r="106" spans="1:4" ht="15">
      <c r="A106" s="48"/>
      <c r="B106" s="49"/>
      <c r="C106" s="39"/>
      <c r="D106" s="45"/>
    </row>
    <row r="107" spans="1:4" ht="15">
      <c r="A107" s="48"/>
      <c r="B107" s="49"/>
      <c r="C107" s="39"/>
      <c r="D107" s="45"/>
    </row>
    <row r="108" spans="1:4" ht="15">
      <c r="A108" s="48"/>
      <c r="B108" s="49"/>
      <c r="C108" s="39"/>
      <c r="D108" s="45"/>
    </row>
    <row r="109" spans="1:4" ht="15">
      <c r="A109" s="48"/>
      <c r="B109" s="49"/>
      <c r="C109" s="39"/>
      <c r="D109" s="45"/>
    </row>
    <row r="110" spans="1:4" ht="15">
      <c r="A110" s="48"/>
      <c r="B110" s="49"/>
      <c r="C110" s="39"/>
      <c r="D110" s="45"/>
    </row>
    <row r="111" spans="1:4" ht="15">
      <c r="A111" s="48"/>
      <c r="B111" s="49"/>
      <c r="C111" s="39"/>
      <c r="D111" s="45"/>
    </row>
    <row r="112" spans="1:4" ht="15">
      <c r="A112" s="48"/>
      <c r="B112" s="49"/>
      <c r="C112" s="39"/>
      <c r="D112" s="45"/>
    </row>
    <row r="113" spans="1:4" ht="15">
      <c r="A113" s="48"/>
      <c r="B113" s="49"/>
      <c r="C113" s="39"/>
      <c r="D113" s="45"/>
    </row>
    <row r="114" spans="1:4" ht="15">
      <c r="A114" s="48"/>
      <c r="B114" s="49"/>
      <c r="C114" s="39"/>
      <c r="D114" s="45"/>
    </row>
    <row r="115" spans="1:4" ht="15">
      <c r="A115" s="48"/>
      <c r="B115" s="49"/>
      <c r="C115" s="39"/>
      <c r="D115" s="45"/>
    </row>
    <row r="116" spans="1:4" ht="15">
      <c r="A116" s="48"/>
      <c r="B116" s="49"/>
      <c r="C116" s="39"/>
      <c r="D116" s="45"/>
    </row>
    <row r="117" spans="1:4" ht="15">
      <c r="A117" s="48"/>
      <c r="B117" s="49"/>
      <c r="C117" s="39"/>
      <c r="D117" s="45"/>
    </row>
    <row r="118" spans="1:4" ht="15">
      <c r="A118" s="48"/>
      <c r="B118" s="49"/>
      <c r="C118" s="39"/>
      <c r="D118" s="45"/>
    </row>
    <row r="119" spans="1:4" ht="15">
      <c r="A119" s="48"/>
      <c r="B119" s="49"/>
      <c r="C119" s="39"/>
      <c r="D119" s="45"/>
    </row>
    <row r="120" spans="1:4" ht="15">
      <c r="A120" s="48"/>
      <c r="B120" s="49"/>
      <c r="C120" s="39"/>
      <c r="D120" s="45"/>
    </row>
    <row r="121" spans="1:4" ht="15">
      <c r="A121" s="48"/>
      <c r="B121" s="49"/>
      <c r="C121" s="39"/>
      <c r="D121" s="45"/>
    </row>
    <row r="122" spans="1:4" ht="15">
      <c r="A122" s="48"/>
      <c r="B122" s="49"/>
      <c r="C122" s="39"/>
      <c r="D122" s="45"/>
    </row>
    <row r="123" spans="1:4" ht="15">
      <c r="A123" s="48"/>
      <c r="B123" s="49"/>
      <c r="C123" s="39"/>
      <c r="D123" s="45"/>
    </row>
    <row r="124" spans="1:4" ht="15">
      <c r="A124" s="48"/>
      <c r="B124" s="49"/>
      <c r="C124" s="39"/>
      <c r="D124" s="45"/>
    </row>
    <row r="125" spans="1:4" ht="15">
      <c r="A125" s="48"/>
      <c r="B125" s="49"/>
      <c r="C125" s="39"/>
      <c r="D125" s="45"/>
    </row>
    <row r="126" spans="1:4" ht="15">
      <c r="A126" s="48"/>
      <c r="B126" s="49"/>
      <c r="C126" s="39"/>
      <c r="D126" s="45"/>
    </row>
    <row r="127" spans="1:4" ht="15">
      <c r="A127" s="48"/>
      <c r="B127" s="49"/>
      <c r="C127" s="39"/>
      <c r="D127" s="45"/>
    </row>
    <row r="128" spans="1:4" ht="15">
      <c r="A128" s="48"/>
      <c r="B128" s="49"/>
      <c r="C128" s="39"/>
      <c r="D128" s="45"/>
    </row>
    <row r="129" spans="1:4" ht="15">
      <c r="A129" s="48"/>
      <c r="B129" s="49"/>
      <c r="C129" s="39"/>
      <c r="D129" s="45"/>
    </row>
    <row r="130" spans="1:4" ht="15">
      <c r="A130" s="48"/>
      <c r="B130" s="49"/>
      <c r="C130" s="39"/>
      <c r="D130" s="45"/>
    </row>
    <row r="131" spans="1:4" ht="15">
      <c r="A131" s="48"/>
      <c r="B131" s="49"/>
      <c r="C131" s="39"/>
      <c r="D131" s="45"/>
    </row>
    <row r="132" spans="1:4" ht="15">
      <c r="A132" s="48"/>
      <c r="B132" s="49"/>
      <c r="C132" s="39"/>
      <c r="D132" s="45"/>
    </row>
    <row r="133" spans="1:4" ht="15">
      <c r="A133" s="48"/>
      <c r="B133" s="49"/>
      <c r="C133" s="39"/>
      <c r="D133" s="45"/>
    </row>
    <row r="134" spans="1:4" ht="15">
      <c r="A134" s="48"/>
      <c r="B134" s="49"/>
      <c r="C134" s="39"/>
      <c r="D134" s="45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40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"BAX TIER STRUCTURE ON "&amp;'OPTIONS - MARGIN INTERVALS'!A1</f>
        <v>BAX TIER STRUCTURE ON FEBRUARY 7,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40">
        <v>1</v>
      </c>
      <c r="C5" s="6" t="s">
        <v>830</v>
      </c>
      <c r="D5" s="6">
        <v>202303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7" t="s">
        <v>831</v>
      </c>
      <c r="D6" s="7">
        <v>202306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3">
        <v>2</v>
      </c>
      <c r="C7" s="8" t="s">
        <v>832</v>
      </c>
      <c r="D7" s="8">
        <v>202309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833</v>
      </c>
      <c r="D8" s="7">
        <v>202312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3">
        <v>3</v>
      </c>
      <c r="C9" s="8" t="s">
        <v>834</v>
      </c>
      <c r="D9" s="8">
        <v>202403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5"/>
      <c r="C10" s="6" t="s">
        <v>835</v>
      </c>
      <c r="D10" s="6">
        <v>202406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5"/>
      <c r="C11" s="6" t="s">
        <v>836</v>
      </c>
      <c r="D11" s="6">
        <v>202409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4"/>
      <c r="C12" s="7" t="s">
        <v>837</v>
      </c>
      <c r="D12" s="7">
        <v>202412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3">
        <v>4</v>
      </c>
      <c r="C13" s="9" t="s">
        <v>838</v>
      </c>
      <c r="D13" s="9">
        <v>202503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5"/>
      <c r="C14" s="6" t="s">
        <v>839</v>
      </c>
      <c r="D14" s="6">
        <v>202506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5"/>
      <c r="C15" s="6" t="s">
        <v>840</v>
      </c>
      <c r="D15" s="6">
        <v>202509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4"/>
      <c r="C16" s="7" t="s">
        <v>841</v>
      </c>
      <c r="D16" s="7">
        <v>202512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4" t="str">
        <f>"INTRA-COMMODITY SPREAD CHARGES - QUARTELY BUTTERFLY ON "&amp;'OPTIONS - MARGIN INTERVALS'!A1</f>
        <v>INTRA-COMMODITY SPREAD CHARGES - QUARTELY BUTTERFLY ON FEBRUARY 7, 2023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6" t="s">
        <v>2</v>
      </c>
      <c r="C19" s="138" t="s">
        <v>3</v>
      </c>
      <c r="D19" s="138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7"/>
      <c r="C20" s="139"/>
      <c r="D20" s="139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842</v>
      </c>
      <c r="C21" s="12">
        <v>32</v>
      </c>
      <c r="D21" s="12">
        <v>13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843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844</v>
      </c>
      <c r="C23" s="13">
        <v>14</v>
      </c>
      <c r="D23" s="13">
        <v>42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845</v>
      </c>
      <c r="C24" s="13">
        <v>87</v>
      </c>
      <c r="D24" s="13">
        <v>115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846</v>
      </c>
      <c r="C25" s="13">
        <v>392</v>
      </c>
      <c r="D25" s="13">
        <v>398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847</v>
      </c>
      <c r="C26" s="13">
        <v>433</v>
      </c>
      <c r="D26" s="13">
        <v>436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848</v>
      </c>
      <c r="C27" s="13">
        <v>400</v>
      </c>
      <c r="D27" s="13">
        <v>395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849</v>
      </c>
      <c r="C28" s="13">
        <v>398</v>
      </c>
      <c r="D28" s="13">
        <v>392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850</v>
      </c>
      <c r="C29" s="13">
        <v>424</v>
      </c>
      <c r="D29" s="13">
        <v>424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851</v>
      </c>
      <c r="C30" s="14">
        <v>410</v>
      </c>
      <c r="D30" s="14">
        <v>409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4" t="str">
        <f>"INTRA-COMMODITY SPREAD CHARGES - SIX-MONTHLY BUTTERFLY ON "&amp;'OPTIONS - MARGIN INTERVALS'!A1</f>
        <v>INTRA-COMMODITY SPREAD CHARGES - SIX-MONTHLY BUTTERFLY ON FEBRUARY 7, 2023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6" t="s">
        <v>2</v>
      </c>
      <c r="C33" s="128" t="s">
        <v>3</v>
      </c>
      <c r="D33" s="128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7"/>
      <c r="C34" s="129"/>
      <c r="D34" s="129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852</v>
      </c>
      <c r="C35" s="19">
        <v>467</v>
      </c>
      <c r="D35" s="19">
        <v>437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853</v>
      </c>
      <c r="C36" s="19">
        <v>391</v>
      </c>
      <c r="D36" s="19">
        <v>373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854</v>
      </c>
      <c r="C37" s="19">
        <v>245</v>
      </c>
      <c r="D37" s="19">
        <v>282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855</v>
      </c>
      <c r="C38" s="19">
        <v>249</v>
      </c>
      <c r="D38" s="19">
        <v>261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856</v>
      </c>
      <c r="C39" s="19">
        <v>371</v>
      </c>
      <c r="D39" s="19">
        <v>359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857</v>
      </c>
      <c r="C40" s="19">
        <v>323</v>
      </c>
      <c r="D40" s="19">
        <v>296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858</v>
      </c>
      <c r="C41" s="19">
        <v>335</v>
      </c>
      <c r="D41" s="19">
        <v>320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859</v>
      </c>
      <c r="C42" s="20">
        <v>363</v>
      </c>
      <c r="D42" s="20">
        <v>351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4" t="str">
        <f>"INTRA-COMMODITY SPREAD CHARGES - NINE-MONTHLY BUTTERFLY ON "&amp;'OPTIONS - MARGIN INTERVALS'!A1</f>
        <v>INTRA-COMMODITY SPREAD CHARGES - NINE-MONTHLY BUTTERFLY ON FEBRUARY 7, 2023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6" t="s">
        <v>2</v>
      </c>
      <c r="C45" s="128" t="s">
        <v>3</v>
      </c>
      <c r="D45" s="128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7"/>
      <c r="C46" s="129"/>
      <c r="D46" s="12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860</v>
      </c>
      <c r="C47" s="19">
        <v>717</v>
      </c>
      <c r="D47" s="19">
        <v>725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861</v>
      </c>
      <c r="C48" s="19">
        <v>216</v>
      </c>
      <c r="D48" s="19">
        <v>248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862</v>
      </c>
      <c r="C49" s="19">
        <v>432</v>
      </c>
      <c r="D49" s="19">
        <v>467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863</v>
      </c>
      <c r="C50" s="19">
        <v>344</v>
      </c>
      <c r="D50" s="19">
        <v>348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864</v>
      </c>
      <c r="C51" s="19">
        <v>363</v>
      </c>
      <c r="D51" s="19">
        <v>354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865</v>
      </c>
      <c r="C52" s="20">
        <v>384</v>
      </c>
      <c r="D52" s="20">
        <v>381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4" t="str">
        <f>"INTRA-COMMODITY SPREAD CHARGES - YEARLY BUTTERFLY ON "&amp;'OPTIONS - MARGIN INTERVALS'!A1</f>
        <v>INTRA-COMMODITY SPREAD CHARGES - YEARLY BUTTERFLY ON FEBRUARY 7, 2023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6" t="s">
        <v>2</v>
      </c>
      <c r="C55" s="128" t="s">
        <v>3</v>
      </c>
      <c r="D55" s="128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7"/>
      <c r="C56" s="129"/>
      <c r="D56" s="129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866</v>
      </c>
      <c r="C57" s="19">
        <v>466</v>
      </c>
      <c r="D57" s="19">
        <v>513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867</v>
      </c>
      <c r="C58" s="19">
        <v>381</v>
      </c>
      <c r="D58" s="19">
        <v>411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868</v>
      </c>
      <c r="C59" s="19">
        <v>549</v>
      </c>
      <c r="D59" s="19">
        <v>562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869</v>
      </c>
      <c r="C60" s="20">
        <v>409</v>
      </c>
      <c r="D60" s="20">
        <v>411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4" t="str">
        <f>"INTRA-COMMODITY SPREAD CHARGES - INTER-MONTH STRATEGY ON "&amp;'OPTIONS - MARGIN INTERVALS'!A1</f>
        <v>INTRA-COMMODITY SPREAD CHARGES - INTER-MONTH STRATEGY ON FEBRUARY 7, 2023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6" t="s">
        <v>0</v>
      </c>
      <c r="B63" s="130">
        <v>1</v>
      </c>
      <c r="C63" s="130">
        <v>2</v>
      </c>
      <c r="D63" s="130">
        <v>3</v>
      </c>
      <c r="E63" s="128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7"/>
      <c r="B64" s="131"/>
      <c r="C64" s="131">
        <v>2</v>
      </c>
      <c r="D64" s="131">
        <v>3</v>
      </c>
      <c r="E64" s="132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392</v>
      </c>
      <c r="C65" s="24">
        <v>511</v>
      </c>
      <c r="D65" s="25">
        <v>542</v>
      </c>
      <c r="E65" s="26">
        <v>558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277</v>
      </c>
      <c r="D66" s="29">
        <v>453</v>
      </c>
      <c r="E66" s="30">
        <v>519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338</v>
      </c>
      <c r="E67" s="30">
        <v>474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305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L20" sqref="L20:M2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"COA TIER STRUCTURE ON "&amp;'OPTIONS - MARGIN INTERVALS'!A1</f>
        <v>COA TIER STRUCTURE ON FEBRUARY 7,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0">
        <v>1</v>
      </c>
      <c r="C5" s="6" t="s">
        <v>870</v>
      </c>
      <c r="D5" s="6">
        <v>202303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35"/>
      <c r="C6" s="96" t="s">
        <v>871</v>
      </c>
      <c r="D6" s="95">
        <v>202304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35"/>
      <c r="C7" s="6" t="s">
        <v>872</v>
      </c>
      <c r="D7" s="9">
        <v>202305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34"/>
      <c r="C8" s="7" t="s">
        <v>873</v>
      </c>
      <c r="D8" s="7">
        <v>202306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24" t="str">
        <f>"INTRA-COMMODITY SPREAD CHARGES - MONTHLY BUTTERFLY ON "&amp;'OPTIONS - MARGIN INTERVALS'!A1</f>
        <v>INTRA-COMMODITY SPREAD CHARGES - MONTHLY BUTTERFLY ON FEBRUARY 7, 2023</v>
      </c>
      <c r="B10" s="125"/>
      <c r="C10" s="125"/>
      <c r="D10" s="125"/>
      <c r="E10" s="125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36" t="s">
        <v>2</v>
      </c>
      <c r="C11" s="138" t="s">
        <v>3</v>
      </c>
      <c r="D11" s="138" t="s">
        <v>1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37"/>
      <c r="C12" s="139"/>
      <c r="D12" s="139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6" t="s">
        <v>874</v>
      </c>
      <c r="C13" s="13">
        <v>3509</v>
      </c>
      <c r="D13" s="13">
        <v>3492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7" t="s">
        <v>875</v>
      </c>
      <c r="C14" s="14">
        <v>3024</v>
      </c>
      <c r="D14" s="14">
        <v>3009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4.25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24" t="str">
        <f>"INTRA-COMMODITY SPREAD CHARGES - INTER-MONTH STRATEGY ON "&amp;'OPTIONS - MARGIN INTERVALS'!A1</f>
        <v>INTRA-COMMODITY SPREAD CHARGES - INTER-MONTH STRATEGY ON FEBRUARY 7, 2023</v>
      </c>
      <c r="B16" s="125"/>
      <c r="C16" s="125"/>
      <c r="D16" s="125"/>
      <c r="E16" s="125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26" t="s">
        <v>0</v>
      </c>
      <c r="C17" s="138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27"/>
      <c r="C18" s="14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5">
      <c r="B19" s="22">
        <v>1</v>
      </c>
      <c r="C19" s="97">
        <v>1993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4.25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C17:C18"/>
    <mergeCell ref="A16:E16"/>
    <mergeCell ref="B17:B18"/>
    <mergeCell ref="A10:E10"/>
    <mergeCell ref="B11:B12"/>
    <mergeCell ref="C11:C12"/>
    <mergeCell ref="D11:D12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34">
      <selection activeCell="D72" sqref="D7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"CRA TIER STRUCTURE ON "&amp;'OPTIONS - MARGIN INTERVALS'!A1</f>
        <v>CRA TIER STRUCTURE ON FEBRUARY 7,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0">
        <v>1</v>
      </c>
      <c r="C5" s="6" t="s">
        <v>876</v>
      </c>
      <c r="D5" s="6">
        <v>202303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7" t="s">
        <v>877</v>
      </c>
      <c r="D6" s="7">
        <v>202306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2</v>
      </c>
      <c r="C7" s="8" t="s">
        <v>878</v>
      </c>
      <c r="D7" s="8">
        <v>202309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879</v>
      </c>
      <c r="D8" s="7">
        <v>202312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3</v>
      </c>
      <c r="C9" s="8" t="s">
        <v>880</v>
      </c>
      <c r="D9" s="8">
        <v>202403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5"/>
      <c r="C10" s="6" t="s">
        <v>881</v>
      </c>
      <c r="D10" s="6">
        <v>202406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5"/>
      <c r="C11" s="6" t="s">
        <v>882</v>
      </c>
      <c r="D11" s="6">
        <v>202409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4"/>
      <c r="C12" s="7" t="s">
        <v>883</v>
      </c>
      <c r="D12" s="7">
        <v>202412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3">
        <v>4</v>
      </c>
      <c r="C13" s="9" t="s">
        <v>884</v>
      </c>
      <c r="D13" s="9">
        <v>202503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5"/>
      <c r="C14" s="6" t="s">
        <v>885</v>
      </c>
      <c r="D14" s="6">
        <v>202506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5"/>
      <c r="C15" s="6" t="s">
        <v>886</v>
      </c>
      <c r="D15" s="6">
        <v>202509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4"/>
      <c r="C16" s="7" t="s">
        <v>887</v>
      </c>
      <c r="D16" s="7">
        <v>202512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4" t="str">
        <f>"INTRA-COMMODITY SPREAD CHARGES - QUARTELY BUTTERFLY ON "&amp;'OPTIONS - MARGIN INTERVALS'!A1</f>
        <v>INTRA-COMMODITY SPREAD CHARGES - QUARTELY BUTTERFLY ON FEBRUARY 7, 2023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6" t="s">
        <v>2</v>
      </c>
      <c r="C19" s="138" t="s">
        <v>3</v>
      </c>
      <c r="D19" s="138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7"/>
      <c r="C20" s="139"/>
      <c r="D20" s="139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888</v>
      </c>
      <c r="C21" s="12">
        <v>36</v>
      </c>
      <c r="D21" s="12">
        <v>24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889</v>
      </c>
      <c r="C22" s="13">
        <v>18</v>
      </c>
      <c r="D22" s="13">
        <v>3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890</v>
      </c>
      <c r="C23" s="13">
        <v>0</v>
      </c>
      <c r="D23" s="13">
        <v>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891</v>
      </c>
      <c r="C24" s="13">
        <v>0</v>
      </c>
      <c r="D24" s="13">
        <v>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892</v>
      </c>
      <c r="C25" s="13">
        <v>298</v>
      </c>
      <c r="D25" s="13">
        <v>313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893</v>
      </c>
      <c r="C26" s="13">
        <v>400</v>
      </c>
      <c r="D26" s="13">
        <v>409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894</v>
      </c>
      <c r="C27" s="13">
        <v>425</v>
      </c>
      <c r="D27" s="13">
        <v>426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895</v>
      </c>
      <c r="C28" s="13">
        <v>425</v>
      </c>
      <c r="D28" s="13">
        <v>431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896</v>
      </c>
      <c r="C29" s="13">
        <v>422</v>
      </c>
      <c r="D29" s="13">
        <v>425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897</v>
      </c>
      <c r="C30" s="14">
        <v>418</v>
      </c>
      <c r="D30" s="14">
        <v>420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4" t="str">
        <f>"INTRA-COMMODITY SPREAD CHARGES - SIX-MONTHLY BUTTERFLY ON "&amp;'OPTIONS - MARGIN INTERVALS'!A1</f>
        <v>INTRA-COMMODITY SPREAD CHARGES - SIX-MONTHLY BUTTERFLY ON FEBRUARY 7, 2023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6" t="s">
        <v>2</v>
      </c>
      <c r="C33" s="128" t="s">
        <v>3</v>
      </c>
      <c r="D33" s="128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7"/>
      <c r="C34" s="129"/>
      <c r="D34" s="129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898</v>
      </c>
      <c r="C35" s="19">
        <v>656</v>
      </c>
      <c r="D35" s="19">
        <v>643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899</v>
      </c>
      <c r="C36" s="19">
        <v>551</v>
      </c>
      <c r="D36" s="19">
        <v>540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900</v>
      </c>
      <c r="C37" s="19">
        <v>193</v>
      </c>
      <c r="D37" s="19">
        <v>201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901</v>
      </c>
      <c r="C38" s="19">
        <v>68</v>
      </c>
      <c r="D38" s="19">
        <v>80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902</v>
      </c>
      <c r="C39" s="19">
        <v>394</v>
      </c>
      <c r="D39" s="19">
        <v>398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903</v>
      </c>
      <c r="C40" s="19">
        <v>334</v>
      </c>
      <c r="D40" s="19">
        <v>330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904</v>
      </c>
      <c r="C41" s="19">
        <v>322</v>
      </c>
      <c r="D41" s="19">
        <v>328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905</v>
      </c>
      <c r="C42" s="20">
        <v>341</v>
      </c>
      <c r="D42" s="20">
        <v>346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4" t="str">
        <f>"INTRA-COMMODITY SPREAD CHARGES - NINE-MONTHLY BUTTERFLY ON "&amp;'OPTIONS - MARGIN INTERVALS'!A1</f>
        <v>INTRA-COMMODITY SPREAD CHARGES - NINE-MONTHLY BUTTERFLY ON FEBRUARY 7, 2023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6" t="s">
        <v>2</v>
      </c>
      <c r="C45" s="128" t="s">
        <v>3</v>
      </c>
      <c r="D45" s="128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7"/>
      <c r="C46" s="129"/>
      <c r="D46" s="12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906</v>
      </c>
      <c r="C47" s="19">
        <v>815</v>
      </c>
      <c r="D47" s="19">
        <v>803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907</v>
      </c>
      <c r="C48" s="19">
        <v>101</v>
      </c>
      <c r="D48" s="19">
        <v>112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908</v>
      </c>
      <c r="C49" s="19">
        <v>395</v>
      </c>
      <c r="D49" s="19">
        <v>417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909</v>
      </c>
      <c r="C50" s="19">
        <v>293</v>
      </c>
      <c r="D50" s="19">
        <v>304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910</v>
      </c>
      <c r="C51" s="19">
        <v>543</v>
      </c>
      <c r="D51" s="19">
        <v>538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911</v>
      </c>
      <c r="C52" s="20">
        <v>390</v>
      </c>
      <c r="D52" s="20">
        <v>393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4" t="str">
        <f>"INTRA-COMMODITY SPREAD CHARGES - YEARLY BUTTERFLY ON "&amp;'OPTIONS - MARGIN INTERVALS'!A1</f>
        <v>INTRA-COMMODITY SPREAD CHARGES - YEARLY BUTTERFLY ON FEBRUARY 7, 2023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6" t="s">
        <v>2</v>
      </c>
      <c r="C55" s="128" t="s">
        <v>3</v>
      </c>
      <c r="D55" s="128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7"/>
      <c r="C56" s="129"/>
      <c r="D56" s="129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912</v>
      </c>
      <c r="C57" s="19">
        <v>316</v>
      </c>
      <c r="D57" s="19">
        <v>327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913</v>
      </c>
      <c r="C58" s="19">
        <v>303</v>
      </c>
      <c r="D58" s="19">
        <v>321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914</v>
      </c>
      <c r="C59" s="19">
        <v>589</v>
      </c>
      <c r="D59" s="19">
        <v>614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915</v>
      </c>
      <c r="C60" s="20">
        <v>420</v>
      </c>
      <c r="D60" s="20">
        <v>421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4" t="str">
        <f>"INTRA-COMMODITY SPREAD CHARGES - INTER-MONTH STRATEGY ON "&amp;'OPTIONS - MARGIN INTERVALS'!A1</f>
        <v>INTRA-COMMODITY SPREAD CHARGES - INTER-MONTH STRATEGY ON FEBRUARY 7, 2023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6" t="s">
        <v>0</v>
      </c>
      <c r="B63" s="130">
        <v>1</v>
      </c>
      <c r="C63" s="130">
        <v>2</v>
      </c>
      <c r="D63" s="130">
        <v>3</v>
      </c>
      <c r="E63" s="128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7"/>
      <c r="B64" s="131"/>
      <c r="C64" s="131">
        <v>2</v>
      </c>
      <c r="D64" s="131">
        <v>3</v>
      </c>
      <c r="E64" s="132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372</v>
      </c>
      <c r="C65" s="24">
        <v>461</v>
      </c>
      <c r="D65" s="25">
        <v>464</v>
      </c>
      <c r="E65" s="26">
        <v>463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378</v>
      </c>
      <c r="D66" s="29">
        <v>519</v>
      </c>
      <c r="E66" s="30">
        <v>530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447</v>
      </c>
      <c r="E67" s="30">
        <v>548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253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"SDV TIER STRUCTURE ON "&amp;'OPTIONS - MARGIN INTERVALS'!A1</f>
        <v>SDV TIER STRUCTURE ON FEBRUARY 7,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916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917</v>
      </c>
      <c r="D6" s="94">
        <v>202412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3</v>
      </c>
      <c r="C7" s="8" t="s">
        <v>918</v>
      </c>
      <c r="D7" s="8">
        <v>202512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5"/>
      <c r="C8" s="6" t="s">
        <v>919</v>
      </c>
      <c r="D8" s="6">
        <v>202612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4"/>
      <c r="C9" s="7" t="s">
        <v>920</v>
      </c>
      <c r="D9" s="7">
        <v>202712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24" t="str">
        <f>"INTRA-COMMODITY SPREAD CHARGES - INTER-MONTH STRATEGY ON "&amp;'OPTIONS - MARGIN INTERVALS'!A1</f>
        <v>INTRA-COMMODITY SPREAD CHARGES - INTER-MONTH STRATEGY ON FEBRUARY 7, 2023</v>
      </c>
      <c r="B11" s="125"/>
      <c r="C11" s="125"/>
      <c r="D11" s="125"/>
      <c r="E11" s="125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6" t="s">
        <v>0</v>
      </c>
      <c r="B12" s="130">
        <v>1</v>
      </c>
      <c r="C12" s="130">
        <v>2</v>
      </c>
      <c r="D12" s="128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7"/>
      <c r="B13" s="131"/>
      <c r="C13" s="131">
        <v>2</v>
      </c>
      <c r="D13" s="132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198</v>
      </c>
      <c r="D14" s="26">
        <v>159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139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170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"SXF TIER STRUCTURE ON "&amp;'OPTIONS - MARGIN INTERVALS'!A1</f>
        <v>SXF TIER STRUCTURE ON FEBRUARY 7,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3">
        <v>1</v>
      </c>
      <c r="C5" s="8" t="s">
        <v>921</v>
      </c>
      <c r="D5" s="8">
        <v>202303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5"/>
      <c r="C6" s="6" t="s">
        <v>922</v>
      </c>
      <c r="D6" s="7">
        <v>202306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5"/>
      <c r="C7" s="6" t="s">
        <v>923</v>
      </c>
      <c r="D7" s="8">
        <v>202309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924</v>
      </c>
      <c r="D8" s="7">
        <v>202312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2</v>
      </c>
      <c r="C9" s="8" t="s">
        <v>925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4"/>
      <c r="C10" s="7" t="s">
        <v>926</v>
      </c>
      <c r="D10" s="7">
        <v>202512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3">
        <v>3</v>
      </c>
      <c r="C11" s="8" t="s">
        <v>927</v>
      </c>
      <c r="D11" s="8">
        <v>202612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4"/>
      <c r="C12" s="7" t="s">
        <v>928</v>
      </c>
      <c r="D12" s="7">
        <v>202712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4" t="str">
        <f>"INTRA-COMMODITY SPREAD CHARGES - INTER-MONTH STRATEGY ON "&amp;'OPTIONS - MARGIN INTERVALS'!A1</f>
        <v>INTRA-COMMODITY SPREAD CHARGES - INTER-MONTH STRATEGY ON FEBRUARY 7, 2023</v>
      </c>
      <c r="B14" s="125"/>
      <c r="C14" s="125"/>
      <c r="D14" s="125"/>
      <c r="E14" s="125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6" t="s">
        <v>0</v>
      </c>
      <c r="B15" s="146">
        <v>1</v>
      </c>
      <c r="C15" s="146">
        <v>2</v>
      </c>
      <c r="D15" s="138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7"/>
      <c r="B16" s="147"/>
      <c r="C16" s="147">
        <v>2</v>
      </c>
      <c r="D16" s="145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1916</v>
      </c>
      <c r="D17" s="26">
        <v>3722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861</v>
      </c>
      <c r="D18" s="30">
        <v>3907</v>
      </c>
      <c r="E18" s="3"/>
    </row>
    <row r="19" spans="1:5" ht="15" customHeight="1" thickBot="1">
      <c r="A19" s="32">
        <v>3</v>
      </c>
      <c r="B19" s="33"/>
      <c r="C19" s="34"/>
      <c r="D19" s="36">
        <v>3288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55"/>
      <c r="B1" s="156"/>
      <c r="C1" s="156"/>
      <c r="D1" s="157"/>
    </row>
    <row r="2" spans="1:4" ht="50.1" customHeight="1" thickBot="1">
      <c r="A2" s="158" t="str">
        <f>"INTRA-COMMODITY (Inter-Month) SPREAD CHARGES EFFECTIVE ON "&amp;'OPTIONS - MARGIN INTERVALS'!A1</f>
        <v>INTRA-COMMODITY (Inter-Month) SPREAD CHARGES EFFECTIVE ON FEBRUARY 7, 2023</v>
      </c>
      <c r="B2" s="159"/>
      <c r="C2" s="159"/>
      <c r="D2" s="160"/>
    </row>
    <row r="3" spans="1:4" ht="12.75" customHeight="1">
      <c r="A3" s="151" t="s">
        <v>17</v>
      </c>
      <c r="B3" s="153" t="s">
        <v>12</v>
      </c>
      <c r="C3" s="153" t="s">
        <v>18</v>
      </c>
      <c r="D3" s="153" t="s">
        <v>19</v>
      </c>
    </row>
    <row r="4" spans="1:4" ht="30" customHeight="1" thickBot="1">
      <c r="A4" s="152"/>
      <c r="B4" s="154"/>
      <c r="C4" s="154"/>
      <c r="D4" s="154"/>
    </row>
    <row r="5" spans="1:4" ht="15">
      <c r="A5" s="65" t="s">
        <v>680</v>
      </c>
      <c r="B5" s="66" t="s">
        <v>681</v>
      </c>
      <c r="C5" s="67">
        <v>450</v>
      </c>
      <c r="D5" s="68">
        <v>450</v>
      </c>
    </row>
    <row r="6" spans="1:4" ht="15">
      <c r="A6" s="65" t="s">
        <v>682</v>
      </c>
      <c r="B6" s="66" t="s">
        <v>683</v>
      </c>
      <c r="C6" s="67">
        <v>450</v>
      </c>
      <c r="D6" s="68">
        <v>450</v>
      </c>
    </row>
    <row r="7" spans="1:4" ht="15">
      <c r="A7" s="65" t="s">
        <v>684</v>
      </c>
      <c r="B7" s="66" t="s">
        <v>685</v>
      </c>
      <c r="C7" s="67">
        <v>225</v>
      </c>
      <c r="D7" s="68">
        <v>225</v>
      </c>
    </row>
    <row r="8" spans="1:4" ht="15">
      <c r="A8" s="65" t="s">
        <v>693</v>
      </c>
      <c r="B8" s="66" t="s">
        <v>694</v>
      </c>
      <c r="C8" s="67">
        <v>450</v>
      </c>
      <c r="D8" s="68">
        <v>450</v>
      </c>
    </row>
    <row r="9" spans="1:4" ht="15">
      <c r="A9" s="65" t="s">
        <v>695</v>
      </c>
      <c r="B9" s="66" t="s">
        <v>696</v>
      </c>
      <c r="C9" s="67">
        <v>200</v>
      </c>
      <c r="D9" s="68">
        <v>200</v>
      </c>
    </row>
    <row r="10" spans="1:4" ht="15">
      <c r="A10" s="63" t="s">
        <v>697</v>
      </c>
      <c r="B10" s="49" t="s">
        <v>698</v>
      </c>
      <c r="C10" s="67">
        <v>200</v>
      </c>
      <c r="D10" s="68">
        <v>200</v>
      </c>
    </row>
    <row r="11" spans="1:4" ht="15">
      <c r="A11" s="65" t="s">
        <v>703</v>
      </c>
      <c r="B11" s="66" t="s">
        <v>704</v>
      </c>
      <c r="C11" s="90">
        <v>125</v>
      </c>
      <c r="D11" s="91">
        <v>125</v>
      </c>
    </row>
    <row r="12" spans="1:4" ht="15">
      <c r="A12" s="65" t="s">
        <v>705</v>
      </c>
      <c r="B12" s="66" t="s">
        <v>706</v>
      </c>
      <c r="C12" s="67">
        <v>100</v>
      </c>
      <c r="D12" s="68">
        <v>100</v>
      </c>
    </row>
    <row r="13" spans="1:4" ht="15">
      <c r="A13" s="65" t="s">
        <v>707</v>
      </c>
      <c r="B13" s="66" t="s">
        <v>708</v>
      </c>
      <c r="C13" s="67">
        <v>100</v>
      </c>
      <c r="D13" s="68">
        <v>100</v>
      </c>
    </row>
    <row r="14" spans="1:4" ht="15">
      <c r="A14" s="65" t="s">
        <v>709</v>
      </c>
      <c r="B14" s="66" t="s">
        <v>710</v>
      </c>
      <c r="C14" s="67">
        <v>100</v>
      </c>
      <c r="D14" s="68">
        <v>100</v>
      </c>
    </row>
    <row r="15" spans="1:4" ht="15">
      <c r="A15" s="65" t="s">
        <v>713</v>
      </c>
      <c r="B15" s="69" t="s">
        <v>714</v>
      </c>
      <c r="C15" s="67">
        <v>100</v>
      </c>
      <c r="D15" s="68">
        <v>100</v>
      </c>
    </row>
    <row r="16" spans="1:4" ht="15">
      <c r="A16" s="65" t="s">
        <v>715</v>
      </c>
      <c r="B16" s="69" t="s">
        <v>716</v>
      </c>
      <c r="C16" s="67">
        <v>100</v>
      </c>
      <c r="D16" s="68">
        <v>100</v>
      </c>
    </row>
    <row r="17" spans="1:4" ht="15">
      <c r="A17" s="65" t="s">
        <v>717</v>
      </c>
      <c r="B17" s="69" t="s">
        <v>718</v>
      </c>
      <c r="C17" s="67">
        <v>100</v>
      </c>
      <c r="D17" s="68">
        <v>100</v>
      </c>
    </row>
    <row r="18" spans="1:4" ht="15">
      <c r="A18" s="65" t="s">
        <v>719</v>
      </c>
      <c r="B18" s="69" t="s">
        <v>720</v>
      </c>
      <c r="C18" s="67">
        <v>125</v>
      </c>
      <c r="D18" s="68">
        <v>125</v>
      </c>
    </row>
    <row r="19" spans="1:4" ht="15">
      <c r="A19" s="65" t="s">
        <v>721</v>
      </c>
      <c r="B19" s="66" t="s">
        <v>722</v>
      </c>
      <c r="C19" s="67">
        <v>100</v>
      </c>
      <c r="D19" s="68">
        <v>100</v>
      </c>
    </row>
    <row r="20" spans="1:4" ht="15">
      <c r="A20" s="65" t="s">
        <v>723</v>
      </c>
      <c r="B20" s="69" t="s">
        <v>724</v>
      </c>
      <c r="C20" s="67">
        <v>100</v>
      </c>
      <c r="D20" s="70">
        <v>100</v>
      </c>
    </row>
    <row r="21" spans="1:4" ht="15">
      <c r="A21" s="65" t="s">
        <v>725</v>
      </c>
      <c r="B21" s="69" t="s">
        <v>726</v>
      </c>
      <c r="C21" s="67">
        <v>100</v>
      </c>
      <c r="D21" s="70">
        <v>100</v>
      </c>
    </row>
    <row r="22" spans="1:4" ht="15">
      <c r="A22" s="65" t="s">
        <v>727</v>
      </c>
      <c r="B22" s="69" t="s">
        <v>728</v>
      </c>
      <c r="C22" s="67">
        <v>100</v>
      </c>
      <c r="D22" s="70">
        <v>100</v>
      </c>
    </row>
    <row r="23" spans="1:4" ht="15">
      <c r="A23" s="65" t="s">
        <v>729</v>
      </c>
      <c r="B23" s="69" t="s">
        <v>730</v>
      </c>
      <c r="C23" s="67">
        <v>100</v>
      </c>
      <c r="D23" s="70">
        <v>100</v>
      </c>
    </row>
    <row r="24" spans="1:4" ht="15">
      <c r="A24" s="65" t="s">
        <v>731</v>
      </c>
      <c r="B24" s="69" t="s">
        <v>732</v>
      </c>
      <c r="C24" s="67">
        <v>100</v>
      </c>
      <c r="D24" s="70">
        <v>100</v>
      </c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48" t="str">
        <f>"SHARE FUTURES INTRA-COMMODITY (Inter-Month) SPREAD CHARGES EFFECTIVE ON "&amp;'OPTIONS - MARGIN INTERVALS'!A1</f>
        <v>SHARE FUTURES INTRA-COMMODITY (Inter-Month) SPREAD CHARGES EFFECTIVE ON FEBRUARY 7, 2023</v>
      </c>
      <c r="B30" s="149"/>
      <c r="C30" s="149"/>
      <c r="D30" s="150"/>
    </row>
    <row r="31" spans="1:4" ht="15" customHeight="1">
      <c r="A31" s="151" t="s">
        <v>17</v>
      </c>
      <c r="B31" s="153" t="s">
        <v>12</v>
      </c>
      <c r="C31" s="153" t="s">
        <v>18</v>
      </c>
      <c r="D31" s="153" t="s">
        <v>19</v>
      </c>
    </row>
    <row r="32" spans="1:4" ht="15.75" thickBot="1">
      <c r="A32" s="152"/>
      <c r="B32" s="154"/>
      <c r="C32" s="154"/>
      <c r="D32" s="154"/>
    </row>
    <row r="33" spans="1:4" ht="15">
      <c r="A33" s="65" t="s">
        <v>733</v>
      </c>
      <c r="B33" s="69" t="s">
        <v>67</v>
      </c>
      <c r="C33" s="67">
        <v>75</v>
      </c>
      <c r="D33" s="68">
        <v>75</v>
      </c>
    </row>
    <row r="34" spans="1:4" ht="15">
      <c r="A34" s="65" t="s">
        <v>734</v>
      </c>
      <c r="B34" s="69" t="s">
        <v>53</v>
      </c>
      <c r="C34" s="67">
        <v>75</v>
      </c>
      <c r="D34" s="68">
        <v>75</v>
      </c>
    </row>
    <row r="35" spans="1:4" ht="15">
      <c r="A35" s="65" t="s">
        <v>735</v>
      </c>
      <c r="B35" s="69" t="s">
        <v>61</v>
      </c>
      <c r="C35" s="67">
        <v>75</v>
      </c>
      <c r="D35" s="68">
        <v>75</v>
      </c>
    </row>
    <row r="36" spans="1:4" ht="15">
      <c r="A36" s="65" t="s">
        <v>736</v>
      </c>
      <c r="B36" s="69" t="s">
        <v>69</v>
      </c>
      <c r="C36" s="67">
        <v>75</v>
      </c>
      <c r="D36" s="68">
        <v>75</v>
      </c>
    </row>
    <row r="37" spans="1:4" ht="15">
      <c r="A37" s="65" t="s">
        <v>737</v>
      </c>
      <c r="B37" s="69" t="s">
        <v>41</v>
      </c>
      <c r="C37" s="67">
        <v>75</v>
      </c>
      <c r="D37" s="68">
        <v>75</v>
      </c>
    </row>
    <row r="38" spans="1:4" ht="15">
      <c r="A38" s="65" t="s">
        <v>738</v>
      </c>
      <c r="B38" s="69" t="s">
        <v>89</v>
      </c>
      <c r="C38" s="67">
        <v>75</v>
      </c>
      <c r="D38" s="68">
        <v>75</v>
      </c>
    </row>
    <row r="39" spans="1:4" ht="15">
      <c r="A39" s="65" t="s">
        <v>739</v>
      </c>
      <c r="B39" s="69" t="s">
        <v>113</v>
      </c>
      <c r="C39" s="67">
        <v>75</v>
      </c>
      <c r="D39" s="68">
        <v>75</v>
      </c>
    </row>
    <row r="40" spans="1:4" ht="15">
      <c r="A40" s="65" t="s">
        <v>740</v>
      </c>
      <c r="B40" s="69" t="s">
        <v>111</v>
      </c>
      <c r="C40" s="67">
        <v>75</v>
      </c>
      <c r="D40" s="68">
        <v>75</v>
      </c>
    </row>
    <row r="41" spans="1:4" ht="15">
      <c r="A41" s="65" t="s">
        <v>741</v>
      </c>
      <c r="B41" s="69" t="s">
        <v>163</v>
      </c>
      <c r="C41" s="67">
        <v>75</v>
      </c>
      <c r="D41" s="68">
        <v>75</v>
      </c>
    </row>
    <row r="42" spans="1:4" ht="15">
      <c r="A42" s="65" t="s">
        <v>742</v>
      </c>
      <c r="B42" s="69" t="s">
        <v>171</v>
      </c>
      <c r="C42" s="67">
        <v>75</v>
      </c>
      <c r="D42" s="68">
        <v>75</v>
      </c>
    </row>
    <row r="43" spans="1:4" ht="15">
      <c r="A43" s="65" t="s">
        <v>743</v>
      </c>
      <c r="B43" s="69" t="s">
        <v>509</v>
      </c>
      <c r="C43" s="67">
        <v>75</v>
      </c>
      <c r="D43" s="68">
        <v>75</v>
      </c>
    </row>
    <row r="44" spans="1:4" ht="15">
      <c r="A44" s="65" t="s">
        <v>744</v>
      </c>
      <c r="B44" s="69" t="s">
        <v>167</v>
      </c>
      <c r="C44" s="67">
        <v>75</v>
      </c>
      <c r="D44" s="68">
        <v>75</v>
      </c>
    </row>
    <row r="45" spans="1:4" ht="15">
      <c r="A45" s="65" t="s">
        <v>745</v>
      </c>
      <c r="B45" s="69" t="s">
        <v>165</v>
      </c>
      <c r="C45" s="67">
        <v>75</v>
      </c>
      <c r="D45" s="68">
        <v>75</v>
      </c>
    </row>
    <row r="46" spans="1:4" ht="15">
      <c r="A46" s="65" t="s">
        <v>746</v>
      </c>
      <c r="B46" s="69" t="s">
        <v>183</v>
      </c>
      <c r="C46" s="67">
        <v>75</v>
      </c>
      <c r="D46" s="68">
        <v>75</v>
      </c>
    </row>
    <row r="47" spans="1:4" ht="15">
      <c r="A47" s="65" t="s">
        <v>747</v>
      </c>
      <c r="B47" s="69" t="s">
        <v>155</v>
      </c>
      <c r="C47" s="67">
        <v>75</v>
      </c>
      <c r="D47" s="68">
        <v>75</v>
      </c>
    </row>
    <row r="48" spans="1:4" ht="15">
      <c r="A48" s="65" t="s">
        <v>748</v>
      </c>
      <c r="B48" s="69" t="s">
        <v>205</v>
      </c>
      <c r="C48" s="67">
        <v>75</v>
      </c>
      <c r="D48" s="68">
        <v>75</v>
      </c>
    </row>
    <row r="49" spans="1:4" ht="15">
      <c r="A49" s="65" t="s">
        <v>749</v>
      </c>
      <c r="B49" s="69" t="s">
        <v>233</v>
      </c>
      <c r="C49" s="67">
        <v>75</v>
      </c>
      <c r="D49" s="68">
        <v>75</v>
      </c>
    </row>
    <row r="50" spans="1:4" ht="15">
      <c r="A50" s="65" t="s">
        <v>750</v>
      </c>
      <c r="B50" s="69" t="s">
        <v>625</v>
      </c>
      <c r="C50" s="67">
        <v>75</v>
      </c>
      <c r="D50" s="68">
        <v>75</v>
      </c>
    </row>
    <row r="51" spans="1:4" ht="15">
      <c r="A51" s="65" t="s">
        <v>751</v>
      </c>
      <c r="B51" s="69" t="s">
        <v>231</v>
      </c>
      <c r="C51" s="67">
        <v>75</v>
      </c>
      <c r="D51" s="68">
        <v>75</v>
      </c>
    </row>
    <row r="52" spans="1:4" ht="15">
      <c r="A52" s="65" t="s">
        <v>752</v>
      </c>
      <c r="B52" s="69" t="s">
        <v>243</v>
      </c>
      <c r="C52" s="67">
        <v>75</v>
      </c>
      <c r="D52" s="68">
        <v>75</v>
      </c>
    </row>
    <row r="53" spans="1:4" ht="15">
      <c r="A53" s="65" t="s">
        <v>753</v>
      </c>
      <c r="B53" s="69" t="s">
        <v>245</v>
      </c>
      <c r="C53" s="67">
        <v>75</v>
      </c>
      <c r="D53" s="68">
        <v>75</v>
      </c>
    </row>
    <row r="54" spans="1:4" ht="15">
      <c r="A54" s="65" t="s">
        <v>754</v>
      </c>
      <c r="B54" s="69" t="s">
        <v>213</v>
      </c>
      <c r="C54" s="67">
        <v>75</v>
      </c>
      <c r="D54" s="68">
        <v>75</v>
      </c>
    </row>
    <row r="55" spans="1:4" ht="15">
      <c r="A55" s="65" t="s">
        <v>755</v>
      </c>
      <c r="B55" s="69" t="s">
        <v>365</v>
      </c>
      <c r="C55" s="67">
        <v>75</v>
      </c>
      <c r="D55" s="68">
        <v>75</v>
      </c>
    </row>
    <row r="56" spans="1:4" ht="15">
      <c r="A56" s="65" t="s">
        <v>756</v>
      </c>
      <c r="B56" s="69" t="s">
        <v>267</v>
      </c>
      <c r="C56" s="67">
        <v>75</v>
      </c>
      <c r="D56" s="68">
        <v>75</v>
      </c>
    </row>
    <row r="57" spans="1:4" ht="15">
      <c r="A57" s="65" t="s">
        <v>757</v>
      </c>
      <c r="B57" s="69" t="s">
        <v>259</v>
      </c>
      <c r="C57" s="67">
        <v>75</v>
      </c>
      <c r="D57" s="68">
        <v>75</v>
      </c>
    </row>
    <row r="58" spans="1:4" ht="15">
      <c r="A58" s="65" t="s">
        <v>758</v>
      </c>
      <c r="B58" s="69" t="s">
        <v>277</v>
      </c>
      <c r="C58" s="67">
        <v>75</v>
      </c>
      <c r="D58" s="68">
        <v>75</v>
      </c>
    </row>
    <row r="59" spans="1:4" ht="15">
      <c r="A59" s="65" t="s">
        <v>759</v>
      </c>
      <c r="B59" s="69" t="s">
        <v>333</v>
      </c>
      <c r="C59" s="67">
        <v>75</v>
      </c>
      <c r="D59" s="68">
        <v>75</v>
      </c>
    </row>
    <row r="60" spans="1:4" ht="15">
      <c r="A60" s="65" t="s">
        <v>760</v>
      </c>
      <c r="B60" s="69" t="s">
        <v>279</v>
      </c>
      <c r="C60" s="67">
        <v>75</v>
      </c>
      <c r="D60" s="68">
        <v>75</v>
      </c>
    </row>
    <row r="61" spans="1:4" ht="15">
      <c r="A61" s="65" t="s">
        <v>761</v>
      </c>
      <c r="B61" s="69" t="s">
        <v>291</v>
      </c>
      <c r="C61" s="67">
        <v>75</v>
      </c>
      <c r="D61" s="68">
        <v>75</v>
      </c>
    </row>
    <row r="62" spans="1:4" ht="15">
      <c r="A62" s="65" t="s">
        <v>762</v>
      </c>
      <c r="B62" s="69" t="s">
        <v>247</v>
      </c>
      <c r="C62" s="67">
        <v>75</v>
      </c>
      <c r="D62" s="68">
        <v>75</v>
      </c>
    </row>
    <row r="63" spans="1:4" ht="15">
      <c r="A63" s="65" t="s">
        <v>763</v>
      </c>
      <c r="B63" s="69" t="s">
        <v>327</v>
      </c>
      <c r="C63" s="67">
        <v>75</v>
      </c>
      <c r="D63" s="68">
        <v>75</v>
      </c>
    </row>
    <row r="64" spans="1:4" ht="15">
      <c r="A64" s="65" t="s">
        <v>764</v>
      </c>
      <c r="B64" s="69" t="s">
        <v>631</v>
      </c>
      <c r="C64" s="67">
        <v>75</v>
      </c>
      <c r="D64" s="68">
        <v>75</v>
      </c>
    </row>
    <row r="65" spans="1:4" ht="15">
      <c r="A65" s="65" t="s">
        <v>765</v>
      </c>
      <c r="B65" s="69" t="s">
        <v>329</v>
      </c>
      <c r="C65" s="67">
        <v>75</v>
      </c>
      <c r="D65" s="68">
        <v>75</v>
      </c>
    </row>
    <row r="66" spans="1:4" ht="15">
      <c r="A66" s="65" t="s">
        <v>766</v>
      </c>
      <c r="B66" s="69" t="s">
        <v>471</v>
      </c>
      <c r="C66" s="67">
        <v>75</v>
      </c>
      <c r="D66" s="68">
        <v>75</v>
      </c>
    </row>
    <row r="67" spans="1:4" ht="15">
      <c r="A67" s="65" t="s">
        <v>767</v>
      </c>
      <c r="B67" s="69" t="s">
        <v>635</v>
      </c>
      <c r="C67" s="67">
        <v>75</v>
      </c>
      <c r="D67" s="68">
        <v>75</v>
      </c>
    </row>
    <row r="68" spans="1:4" ht="15">
      <c r="A68" s="65" t="s">
        <v>768</v>
      </c>
      <c r="B68" s="69" t="s">
        <v>347</v>
      </c>
      <c r="C68" s="67">
        <v>75</v>
      </c>
      <c r="D68" s="68">
        <v>75</v>
      </c>
    </row>
    <row r="69" spans="1:4" ht="15">
      <c r="A69" s="65" t="s">
        <v>769</v>
      </c>
      <c r="B69" s="69" t="s">
        <v>505</v>
      </c>
      <c r="C69" s="67">
        <v>75</v>
      </c>
      <c r="D69" s="68">
        <v>75</v>
      </c>
    </row>
    <row r="70" spans="1:4" ht="15">
      <c r="A70" s="65" t="s">
        <v>770</v>
      </c>
      <c r="B70" s="69" t="s">
        <v>357</v>
      </c>
      <c r="C70" s="67">
        <v>75</v>
      </c>
      <c r="D70" s="68">
        <v>75</v>
      </c>
    </row>
    <row r="71" spans="1:4" ht="15">
      <c r="A71" s="65" t="s">
        <v>771</v>
      </c>
      <c r="B71" s="69" t="s">
        <v>373</v>
      </c>
      <c r="C71" s="67">
        <v>75</v>
      </c>
      <c r="D71" s="68">
        <v>75</v>
      </c>
    </row>
    <row r="72" spans="1:4" ht="15">
      <c r="A72" s="65" t="s">
        <v>772</v>
      </c>
      <c r="B72" s="69" t="s">
        <v>229</v>
      </c>
      <c r="C72" s="67">
        <v>75</v>
      </c>
      <c r="D72" s="68">
        <v>75</v>
      </c>
    </row>
    <row r="73" spans="1:4" ht="15">
      <c r="A73" s="65" t="s">
        <v>773</v>
      </c>
      <c r="B73" s="69" t="s">
        <v>385</v>
      </c>
      <c r="C73" s="67">
        <v>75</v>
      </c>
      <c r="D73" s="68">
        <v>75</v>
      </c>
    </row>
    <row r="74" spans="1:4" ht="15">
      <c r="A74" s="65" t="s">
        <v>774</v>
      </c>
      <c r="B74" s="69" t="s">
        <v>389</v>
      </c>
      <c r="C74" s="67">
        <v>75</v>
      </c>
      <c r="D74" s="68">
        <v>75</v>
      </c>
    </row>
    <row r="75" spans="1:4" ht="15">
      <c r="A75" s="65" t="s">
        <v>775</v>
      </c>
      <c r="B75" s="69" t="s">
        <v>337</v>
      </c>
      <c r="C75" s="67">
        <v>75</v>
      </c>
      <c r="D75" s="68">
        <v>75</v>
      </c>
    </row>
    <row r="76" spans="1:4" ht="15">
      <c r="A76" s="65" t="s">
        <v>776</v>
      </c>
      <c r="B76" s="69" t="s">
        <v>393</v>
      </c>
      <c r="C76" s="67">
        <v>75</v>
      </c>
      <c r="D76" s="68">
        <v>75</v>
      </c>
    </row>
    <row r="77" spans="1:4" ht="15">
      <c r="A77" s="65" t="s">
        <v>777</v>
      </c>
      <c r="B77" s="69" t="s">
        <v>397</v>
      </c>
      <c r="C77" s="67">
        <v>75</v>
      </c>
      <c r="D77" s="68">
        <v>75</v>
      </c>
    </row>
    <row r="78" spans="1:4" ht="15">
      <c r="A78" s="65" t="s">
        <v>778</v>
      </c>
      <c r="B78" s="69" t="s">
        <v>399</v>
      </c>
      <c r="C78" s="67">
        <v>75</v>
      </c>
      <c r="D78" s="68">
        <v>75</v>
      </c>
    </row>
    <row r="79" spans="1:4" ht="15">
      <c r="A79" s="65" t="s">
        <v>779</v>
      </c>
      <c r="B79" s="69" t="s">
        <v>269</v>
      </c>
      <c r="C79" s="67">
        <v>75</v>
      </c>
      <c r="D79" s="68">
        <v>75</v>
      </c>
    </row>
    <row r="80" spans="1:4" ht="15">
      <c r="A80" s="65" t="s">
        <v>780</v>
      </c>
      <c r="B80" s="69" t="s">
        <v>175</v>
      </c>
      <c r="C80" s="67">
        <v>75</v>
      </c>
      <c r="D80" s="68">
        <v>75</v>
      </c>
    </row>
    <row r="81" spans="1:4" ht="15">
      <c r="A81" s="65" t="s">
        <v>781</v>
      </c>
      <c r="B81" s="69" t="s">
        <v>117</v>
      </c>
      <c r="C81" s="67">
        <v>75</v>
      </c>
      <c r="D81" s="68">
        <v>75</v>
      </c>
    </row>
    <row r="82" spans="1:4" ht="15">
      <c r="A82" s="65" t="s">
        <v>782</v>
      </c>
      <c r="B82" s="69" t="s">
        <v>413</v>
      </c>
      <c r="C82" s="67">
        <v>75</v>
      </c>
      <c r="D82" s="68">
        <v>75</v>
      </c>
    </row>
    <row r="83" spans="1:4" ht="15">
      <c r="A83" s="65" t="s">
        <v>783</v>
      </c>
      <c r="B83" s="69" t="s">
        <v>139</v>
      </c>
      <c r="C83" s="67">
        <v>75</v>
      </c>
      <c r="D83" s="68">
        <v>75</v>
      </c>
    </row>
    <row r="84" spans="1:4" ht="15">
      <c r="A84" s="65" t="s">
        <v>784</v>
      </c>
      <c r="B84" s="69" t="s">
        <v>435</v>
      </c>
      <c r="C84" s="67">
        <v>75</v>
      </c>
      <c r="D84" s="68">
        <v>75</v>
      </c>
    </row>
    <row r="85" spans="1:4" ht="15">
      <c r="A85" s="65" t="s">
        <v>785</v>
      </c>
      <c r="B85" s="69" t="s">
        <v>559</v>
      </c>
      <c r="C85" s="67">
        <v>75</v>
      </c>
      <c r="D85" s="68">
        <v>75</v>
      </c>
    </row>
    <row r="86" spans="1:4" ht="15">
      <c r="A86" s="65" t="s">
        <v>786</v>
      </c>
      <c r="B86" s="69" t="s">
        <v>609</v>
      </c>
      <c r="C86" s="67">
        <v>75</v>
      </c>
      <c r="D86" s="68">
        <v>75</v>
      </c>
    </row>
    <row r="87" spans="1:4" ht="15">
      <c r="A87" s="65" t="s">
        <v>787</v>
      </c>
      <c r="B87" s="69" t="s">
        <v>455</v>
      </c>
      <c r="C87" s="67">
        <v>75</v>
      </c>
      <c r="D87" s="68">
        <v>75</v>
      </c>
    </row>
    <row r="88" spans="1:4" ht="15">
      <c r="A88" s="65" t="s">
        <v>788</v>
      </c>
      <c r="B88" s="69" t="s">
        <v>453</v>
      </c>
      <c r="C88" s="67">
        <v>75</v>
      </c>
      <c r="D88" s="68">
        <v>75</v>
      </c>
    </row>
    <row r="89" spans="1:4" ht="15">
      <c r="A89" s="65" t="s">
        <v>789</v>
      </c>
      <c r="B89" s="69" t="s">
        <v>361</v>
      </c>
      <c r="C89" s="67">
        <v>75</v>
      </c>
      <c r="D89" s="68">
        <v>75</v>
      </c>
    </row>
    <row r="90" spans="1:4" ht="15">
      <c r="A90" s="65" t="s">
        <v>790</v>
      </c>
      <c r="B90" s="69" t="s">
        <v>65</v>
      </c>
      <c r="C90" s="67">
        <v>75</v>
      </c>
      <c r="D90" s="68">
        <v>75</v>
      </c>
    </row>
    <row r="91" spans="1:4" ht="15">
      <c r="A91" s="65" t="s">
        <v>791</v>
      </c>
      <c r="B91" s="69" t="s">
        <v>467</v>
      </c>
      <c r="C91" s="67">
        <v>75</v>
      </c>
      <c r="D91" s="68">
        <v>75</v>
      </c>
    </row>
    <row r="92" spans="1:4" ht="15">
      <c r="A92" s="65" t="s">
        <v>792</v>
      </c>
      <c r="B92" s="69" t="s">
        <v>121</v>
      </c>
      <c r="C92" s="67">
        <v>75</v>
      </c>
      <c r="D92" s="68">
        <v>75</v>
      </c>
    </row>
    <row r="93" spans="1:4" ht="15">
      <c r="A93" s="65" t="s">
        <v>793</v>
      </c>
      <c r="B93" s="69" t="s">
        <v>567</v>
      </c>
      <c r="C93" s="67">
        <v>75</v>
      </c>
      <c r="D93" s="68">
        <v>75</v>
      </c>
    </row>
    <row r="94" spans="1:4" ht="15">
      <c r="A94" s="65" t="s">
        <v>794</v>
      </c>
      <c r="B94" s="69" t="s">
        <v>101</v>
      </c>
      <c r="C94" s="67">
        <v>75</v>
      </c>
      <c r="D94" s="68">
        <v>75</v>
      </c>
    </row>
    <row r="95" spans="1:4" ht="15">
      <c r="A95" s="65" t="s">
        <v>795</v>
      </c>
      <c r="B95" s="69" t="s">
        <v>565</v>
      </c>
      <c r="C95" s="67">
        <v>75</v>
      </c>
      <c r="D95" s="68">
        <v>75</v>
      </c>
    </row>
    <row r="96" spans="1:4" ht="15">
      <c r="A96" s="65" t="s">
        <v>796</v>
      </c>
      <c r="B96" s="69" t="s">
        <v>475</v>
      </c>
      <c r="C96" s="67">
        <v>75</v>
      </c>
      <c r="D96" s="68">
        <v>75</v>
      </c>
    </row>
    <row r="97" spans="1:4" ht="15">
      <c r="A97" s="65" t="s">
        <v>797</v>
      </c>
      <c r="B97" s="69" t="s">
        <v>483</v>
      </c>
      <c r="C97" s="67">
        <v>75</v>
      </c>
      <c r="D97" s="68">
        <v>75</v>
      </c>
    </row>
    <row r="98" spans="1:4" ht="15">
      <c r="A98" s="65" t="s">
        <v>798</v>
      </c>
      <c r="B98" s="69" t="s">
        <v>485</v>
      </c>
      <c r="C98" s="67">
        <v>75</v>
      </c>
      <c r="D98" s="68">
        <v>75</v>
      </c>
    </row>
    <row r="99" spans="1:4" ht="15">
      <c r="A99" s="65" t="s">
        <v>799</v>
      </c>
      <c r="B99" s="69" t="s">
        <v>493</v>
      </c>
      <c r="C99" s="67">
        <v>75</v>
      </c>
      <c r="D99" s="68">
        <v>75</v>
      </c>
    </row>
    <row r="100" spans="1:4" ht="15">
      <c r="A100" s="65" t="s">
        <v>800</v>
      </c>
      <c r="B100" s="69" t="s">
        <v>503</v>
      </c>
      <c r="C100" s="67">
        <v>75</v>
      </c>
      <c r="D100" s="68">
        <v>75</v>
      </c>
    </row>
    <row r="101" spans="1:4" ht="15">
      <c r="A101" s="65" t="s">
        <v>801</v>
      </c>
      <c r="B101" s="69" t="s">
        <v>525</v>
      </c>
      <c r="C101" s="67">
        <v>75</v>
      </c>
      <c r="D101" s="68">
        <v>75</v>
      </c>
    </row>
    <row r="102" spans="1:4" ht="15">
      <c r="A102" s="65" t="s">
        <v>802</v>
      </c>
      <c r="B102" s="69" t="s">
        <v>75</v>
      </c>
      <c r="C102" s="67">
        <v>75</v>
      </c>
      <c r="D102" s="68">
        <v>75</v>
      </c>
    </row>
    <row r="103" spans="1:4" ht="15">
      <c r="A103" s="65" t="s">
        <v>803</v>
      </c>
      <c r="B103" s="69" t="s">
        <v>537</v>
      </c>
      <c r="C103" s="67">
        <v>75</v>
      </c>
      <c r="D103" s="68">
        <v>75</v>
      </c>
    </row>
    <row r="104" spans="1:4" ht="15">
      <c r="A104" s="65" t="s">
        <v>804</v>
      </c>
      <c r="B104" s="69" t="s">
        <v>545</v>
      </c>
      <c r="C104" s="67">
        <v>75</v>
      </c>
      <c r="D104" s="68">
        <v>75</v>
      </c>
    </row>
    <row r="105" spans="1:4" ht="15">
      <c r="A105" s="65" t="s">
        <v>805</v>
      </c>
      <c r="B105" s="69" t="s">
        <v>241</v>
      </c>
      <c r="C105" s="67">
        <v>75</v>
      </c>
      <c r="D105" s="68">
        <v>75</v>
      </c>
    </row>
    <row r="106" spans="1:4" ht="15">
      <c r="A106" s="65" t="s">
        <v>806</v>
      </c>
      <c r="B106" s="69" t="s">
        <v>549</v>
      </c>
      <c r="C106" s="67">
        <v>75</v>
      </c>
      <c r="D106" s="68">
        <v>75</v>
      </c>
    </row>
    <row r="107" spans="1:4" ht="15">
      <c r="A107" s="65" t="s">
        <v>807</v>
      </c>
      <c r="B107" s="69" t="s">
        <v>47</v>
      </c>
      <c r="C107" s="67">
        <v>75</v>
      </c>
      <c r="D107" s="68">
        <v>75</v>
      </c>
    </row>
    <row r="108" spans="1:4" ht="15">
      <c r="A108" s="65" t="s">
        <v>808</v>
      </c>
      <c r="B108" s="69" t="s">
        <v>119</v>
      </c>
      <c r="C108" s="67">
        <v>75</v>
      </c>
      <c r="D108" s="68">
        <v>75</v>
      </c>
    </row>
    <row r="109" spans="1:4" ht="15">
      <c r="A109" s="65" t="s">
        <v>809</v>
      </c>
      <c r="B109" s="69" t="s">
        <v>123</v>
      </c>
      <c r="C109" s="67">
        <v>75</v>
      </c>
      <c r="D109" s="68">
        <v>75</v>
      </c>
    </row>
    <row r="110" spans="1:4" ht="15">
      <c r="A110" s="65" t="s">
        <v>810</v>
      </c>
      <c r="B110" s="69" t="s">
        <v>187</v>
      </c>
      <c r="C110" s="67">
        <v>75</v>
      </c>
      <c r="D110" s="68">
        <v>75</v>
      </c>
    </row>
    <row r="111" spans="1:4" ht="15">
      <c r="A111" s="65" t="s">
        <v>811</v>
      </c>
      <c r="B111" s="69" t="s">
        <v>189</v>
      </c>
      <c r="C111" s="67">
        <v>75</v>
      </c>
      <c r="D111" s="68">
        <v>75</v>
      </c>
    </row>
    <row r="112" spans="1:4" ht="15">
      <c r="A112" s="65" t="s">
        <v>812</v>
      </c>
      <c r="B112" s="69" t="s">
        <v>181</v>
      </c>
      <c r="C112" s="67">
        <v>75</v>
      </c>
      <c r="D112" s="68">
        <v>75</v>
      </c>
    </row>
    <row r="113" spans="1:4" ht="15">
      <c r="A113" s="65" t="s">
        <v>813</v>
      </c>
      <c r="B113" s="69" t="s">
        <v>581</v>
      </c>
      <c r="C113" s="67">
        <v>75</v>
      </c>
      <c r="D113" s="68">
        <v>75</v>
      </c>
    </row>
    <row r="114" spans="1:4" ht="15">
      <c r="A114" s="65" t="s">
        <v>814</v>
      </c>
      <c r="B114" s="69" t="s">
        <v>437</v>
      </c>
      <c r="C114" s="67">
        <v>75</v>
      </c>
      <c r="D114" s="68">
        <v>75</v>
      </c>
    </row>
    <row r="115" spans="1:4" ht="15">
      <c r="A115" s="65" t="s">
        <v>815</v>
      </c>
      <c r="B115" s="69" t="s">
        <v>43</v>
      </c>
      <c r="C115" s="67">
        <v>75</v>
      </c>
      <c r="D115" s="68">
        <v>75</v>
      </c>
    </row>
    <row r="116" spans="1:4" ht="15">
      <c r="A116" s="65" t="s">
        <v>816</v>
      </c>
      <c r="B116" s="69" t="s">
        <v>595</v>
      </c>
      <c r="C116" s="67">
        <v>75</v>
      </c>
      <c r="D116" s="68">
        <v>75</v>
      </c>
    </row>
    <row r="117" spans="1:4" ht="15">
      <c r="A117" s="65" t="s">
        <v>817</v>
      </c>
      <c r="B117" s="69" t="s">
        <v>601</v>
      </c>
      <c r="C117" s="67">
        <v>75</v>
      </c>
      <c r="D117" s="68">
        <v>75</v>
      </c>
    </row>
    <row r="118" spans="1:4" ht="15">
      <c r="A118" s="65" t="s">
        <v>818</v>
      </c>
      <c r="B118" s="69" t="s">
        <v>289</v>
      </c>
      <c r="C118" s="67">
        <v>75</v>
      </c>
      <c r="D118" s="68">
        <v>75</v>
      </c>
    </row>
    <row r="119" spans="1:4" ht="15">
      <c r="A119" s="65" t="s">
        <v>819</v>
      </c>
      <c r="B119" s="69" t="s">
        <v>607</v>
      </c>
      <c r="C119" s="67">
        <v>75</v>
      </c>
      <c r="D119" s="68">
        <v>75</v>
      </c>
    </row>
    <row r="120" spans="1:4" ht="15">
      <c r="A120" s="65" t="s">
        <v>820</v>
      </c>
      <c r="B120" s="69" t="s">
        <v>597</v>
      </c>
      <c r="C120" s="67">
        <v>75</v>
      </c>
      <c r="D120" s="68">
        <v>75</v>
      </c>
    </row>
    <row r="121" spans="1:4" ht="15">
      <c r="A121" s="65" t="s">
        <v>821</v>
      </c>
      <c r="B121" s="69" t="s">
        <v>621</v>
      </c>
      <c r="C121" s="67">
        <v>75</v>
      </c>
      <c r="D121" s="68">
        <v>75</v>
      </c>
    </row>
    <row r="122" spans="1:4" ht="15">
      <c r="A122" s="65" t="s">
        <v>822</v>
      </c>
      <c r="B122" s="69" t="s">
        <v>637</v>
      </c>
      <c r="C122" s="67">
        <v>75</v>
      </c>
      <c r="D122" s="68">
        <v>75</v>
      </c>
    </row>
    <row r="123" spans="1:4" ht="15">
      <c r="A123" s="65" t="s">
        <v>823</v>
      </c>
      <c r="B123" s="69" t="s">
        <v>629</v>
      </c>
      <c r="C123" s="67">
        <v>75</v>
      </c>
      <c r="D123" s="68">
        <v>75</v>
      </c>
    </row>
    <row r="124" spans="1:4" ht="15">
      <c r="A124" s="65" t="s">
        <v>824</v>
      </c>
      <c r="B124" s="69" t="s">
        <v>159</v>
      </c>
      <c r="C124" s="67">
        <v>75</v>
      </c>
      <c r="D124" s="68">
        <v>75</v>
      </c>
    </row>
    <row r="125" spans="1:4" ht="15">
      <c r="A125" s="65" t="s">
        <v>825</v>
      </c>
      <c r="B125" s="69" t="s">
        <v>627</v>
      </c>
      <c r="C125" s="67">
        <v>75</v>
      </c>
      <c r="D125" s="68">
        <v>75</v>
      </c>
    </row>
    <row r="126" spans="1:4" ht="15">
      <c r="A126" s="65" t="s">
        <v>826</v>
      </c>
      <c r="B126" s="69" t="s">
        <v>325</v>
      </c>
      <c r="C126" s="67">
        <v>75</v>
      </c>
      <c r="D126" s="68">
        <v>75</v>
      </c>
    </row>
    <row r="127" spans="1:4" ht="15">
      <c r="A127" s="65" t="s">
        <v>827</v>
      </c>
      <c r="B127" s="69" t="s">
        <v>645</v>
      </c>
      <c r="C127" s="67">
        <v>75</v>
      </c>
      <c r="D127" s="68">
        <v>75</v>
      </c>
    </row>
    <row r="128" spans="1:4" ht="15">
      <c r="A128" s="65" t="s">
        <v>828</v>
      </c>
      <c r="B128" s="69" t="s">
        <v>655</v>
      </c>
      <c r="C128" s="67">
        <v>75</v>
      </c>
      <c r="D128" s="68">
        <v>75</v>
      </c>
    </row>
    <row r="129" spans="1:4" ht="15">
      <c r="A129" s="65" t="s">
        <v>829</v>
      </c>
      <c r="B129" s="69" t="s">
        <v>651</v>
      </c>
      <c r="C129" s="67">
        <v>75</v>
      </c>
      <c r="D129" s="68">
        <v>75</v>
      </c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Neila Bouchelaghem</cp:lastModifiedBy>
  <dcterms:created xsi:type="dcterms:W3CDTF">2017-04-13T19:02:44Z</dcterms:created>
  <dcterms:modified xsi:type="dcterms:W3CDTF">2023-02-06T14:33:30Z</dcterms:modified>
  <cp:category/>
  <cp:version/>
  <cp:contentType/>
  <cp:contentStatus/>
</cp:coreProperties>
</file>